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hidePivotFieldList="1" defaultThemeVersion="124226"/>
  <mc:AlternateContent xmlns:mc="http://schemas.openxmlformats.org/markup-compatibility/2006">
    <mc:Choice Requires="x15">
      <x15ac:absPath xmlns:x15ac="http://schemas.microsoft.com/office/spreadsheetml/2010/11/ac" url="U:\science\landfire2015_update\AKR Reports\"/>
    </mc:Choice>
  </mc:AlternateContent>
  <bookViews>
    <workbookView xWindow="240" yWindow="-45" windowWidth="19005" windowHeight="7785" tabRatio="456"/>
  </bookViews>
  <sheets>
    <sheet name="AKR report SYSTEMS" sheetId="14" r:id="rId1"/>
    <sheet name="AKR report GROUPS" sheetId="20" r:id="rId2"/>
    <sheet name="pick-lists" sheetId="16" r:id="rId3"/>
  </sheets>
  <definedNames>
    <definedName name="_xlnm._FilterDatabase" localSheetId="1" hidden="1">'AKR report GROUPS'!$C$16:$P$66</definedName>
    <definedName name="_xlnm._FilterDatabase" localSheetId="0" hidden="1">'AKR report SYSTEMS'!$A$16:$P$111</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52511" concurrentCalc="0"/>
</workbook>
</file>

<file path=xl/calcChain.xml><?xml version="1.0" encoding="utf-8"?>
<calcChain xmlns="http://schemas.openxmlformats.org/spreadsheetml/2006/main">
  <c r="D5" i="20" l="1"/>
  <c r="E67" i="20"/>
  <c r="D67" i="20"/>
  <c r="A104" i="14"/>
  <c r="D4" i="14"/>
  <c r="F104" i="14"/>
  <c r="A67" i="20"/>
  <c r="E104" i="14"/>
  <c r="D4" i="20"/>
</calcChain>
</file>

<file path=xl/comments1.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N16" authorId="1" shapeId="0">
      <text>
        <r>
          <rPr>
            <b/>
            <sz val="8"/>
            <color indexed="81"/>
            <rFont val="Tahoma"/>
            <family val="2"/>
          </rPr>
          <t>Marion Reid:</t>
        </r>
        <r>
          <rPr>
            <sz val="8"/>
            <color indexed="81"/>
            <rFont val="Tahoma"/>
            <family val="2"/>
          </rPr>
          <t xml:space="preserve">
this will be the one column where ecologist types comments
</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M16" authorId="1" shapeId="0">
      <text>
        <r>
          <rPr>
            <b/>
            <sz val="8"/>
            <color indexed="81"/>
            <rFont val="Tahoma"/>
            <family val="2"/>
          </rPr>
          <t>Marion Reid:</t>
        </r>
        <r>
          <rPr>
            <sz val="8"/>
            <color indexed="81"/>
            <rFont val="Tahoma"/>
            <family val="2"/>
          </rPr>
          <t xml:space="preserve">
this will be the one column where ecologist types comments
</t>
        </r>
      </text>
    </comment>
    <comment ref="O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<sst xmlns="http://schemas.openxmlformats.org/spreadsheetml/2006/main" count="1072" uniqueCount="344">
  <si>
    <t>#Mismatched</t>
  </si>
  <si>
    <t>#Matched</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</si>
  <si>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</si>
  <si>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</si>
  <si>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</si>
  <si>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</si>
  <si>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</si>
  <si>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</si>
  <si>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</si>
  <si>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</si>
  <si>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</si>
  <si>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kept in AK to screen out plots so they don't key to other types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</si>
  <si>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</si>
  <si>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</si>
  <si>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</si>
  <si>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</si>
  <si>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</si>
  <si>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</si>
  <si>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</si>
  <si>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</si>
  <si>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</si>
  <si>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</si>
  <si>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</si>
  <si>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 Types with High # (20-59)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</si>
  <si>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</si>
  <si>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</si>
  <si>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</si>
  <si>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</si>
  <si>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</si>
  <si>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</si>
  <si>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</si>
  <si>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</si>
  <si>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</si>
  <si>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</si>
  <si>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</si>
  <si>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</si>
  <si>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expert</t>
  </si>
  <si>
    <t xml:space="preserve">Type Name </t>
  </si>
  <si>
    <t>Type Name</t>
  </si>
  <si>
    <t>counts from column J</t>
  </si>
  <si>
    <t>counts from column L</t>
  </si>
  <si>
    <t>counts from column K</t>
  </si>
  <si>
    <t>counts from column M</t>
  </si>
  <si>
    <t>CES203.496</t>
  </si>
  <si>
    <t>East Gulf Coastal Plain Interior Upland Longleaf Pine Woodland</t>
  </si>
  <si>
    <t>High</t>
  </si>
  <si>
    <t>Moderate</t>
  </si>
  <si>
    <t>CES203.281</t>
  </si>
  <si>
    <t>Atlantic Coastal Plain Upland Longleaf Pine Woodland</t>
  </si>
  <si>
    <t>Low</t>
  </si>
  <si>
    <t>CES203.559</t>
  </si>
  <si>
    <t>East Gulf Coastal Plain Small Stream and River Floodplain Forest</t>
  </si>
  <si>
    <t>CES203.284</t>
  </si>
  <si>
    <t>Florida Longleaf Pine Sandhill</t>
  </si>
  <si>
    <t>CES203.505</t>
  </si>
  <si>
    <t>Southern Coastal Plain Seepage Swamp and Baygall</t>
  </si>
  <si>
    <t>CES203.254</t>
  </si>
  <si>
    <t>Atlantic Coastal Plain Fall-line Sandhills Longleaf Pine Woodland</t>
  </si>
  <si>
    <t>CES203.483</t>
  </si>
  <si>
    <t>East Gulf Coastal Plain Northern Dry Upland Hardwood Forest</t>
  </si>
  <si>
    <t>CES203.241</t>
  </si>
  <si>
    <t>Southern Atlantic Coastal Plain Dry and Dry-Mesic Oak Forest</t>
  </si>
  <si>
    <t>CES203.267</t>
  </si>
  <si>
    <t>Atlantic Coastal Plain Peatland Pocosin and Canebrake</t>
  </si>
  <si>
    <t>CES203.252</t>
  </si>
  <si>
    <t>Atlantic Coastal Plain Streamhead Seepage Swamp-Pocosin-Baygall</t>
  </si>
  <si>
    <t>CES203.506</t>
  </si>
  <si>
    <t>East Gulf Coastal Plain Interior Shortleaf Pine-Oak Forest</t>
  </si>
  <si>
    <t>CES203.489</t>
  </si>
  <si>
    <t>East Gulf Coastal Plain Large River Floodplain Forest</t>
  </si>
  <si>
    <t>CES203.247</t>
  </si>
  <si>
    <t>Atlantic Coastal Plain Blackwater Stream Floodplain Forest</t>
  </si>
  <si>
    <t>CES203.477</t>
  </si>
  <si>
    <t>East Gulf Coastal Plain Northern Mesic Hardwood Slope Forest</t>
  </si>
  <si>
    <t>CES203.066</t>
  </si>
  <si>
    <t>Southern Atlantic Coastal Plain Large River Floodplain Forest</t>
  </si>
  <si>
    <t>CES203.304</t>
  </si>
  <si>
    <t>Southern Atlantic Coastal Plain Nonriverine Swamp and Wet Hardwood Forest</t>
  </si>
  <si>
    <t>CES203.250</t>
  </si>
  <si>
    <t>Atlantic Coastal Plain Small Brownwater River Floodplain Forest</t>
  </si>
  <si>
    <t>CES203.560</t>
  </si>
  <si>
    <t>Southern Coastal Plain Dry Upland Hardwood Forest</t>
  </si>
  <si>
    <t>CES203.494</t>
  </si>
  <si>
    <t>Southern Coastal Plain Oak Dome and Hammock</t>
  </si>
  <si>
    <t>CES203.482</t>
  </si>
  <si>
    <t>East Gulf Coastal Plain Northern Loess Plain Oak-Hickory Upland</t>
  </si>
  <si>
    <t>CES203.251</t>
  </si>
  <si>
    <t>Southern Coastal Plain Nonriverine Cypress Dome</t>
  </si>
  <si>
    <t>CES203.249</t>
  </si>
  <si>
    <t>Atlantic Coastal Plain Small Blackwater River Floodplain Forest</t>
  </si>
  <si>
    <t>CES203.476</t>
  </si>
  <si>
    <t>Southern Coastal Plain Mesic Slope Forest</t>
  </si>
  <si>
    <t>CES203.265</t>
  </si>
  <si>
    <t>Central Atlantic Coastal Plain Wet Longleaf Pine Savanna and Flatwoods</t>
  </si>
  <si>
    <t>CES203.382</t>
  </si>
  <si>
    <t>Central Florida Pine Flatwoods</t>
  </si>
  <si>
    <t>CES203.384</t>
  </si>
  <si>
    <t>Southern Coastal Plain Nonriverine Basin Swamp</t>
  </si>
  <si>
    <t>CES203.536</t>
  </si>
  <si>
    <t>Southern Atlantic Coastal Plain Wet Pine Savanna and Flatwoods</t>
  </si>
  <si>
    <t>CES203.375</t>
  </si>
  <si>
    <t>East Gulf Coastal Plain Near-Coast Pine Flatwoods</t>
  </si>
  <si>
    <t>CES203.501</t>
  </si>
  <si>
    <t>Southern Coastal Plain Hydric Hammock</t>
  </si>
  <si>
    <t>CES203.079</t>
  </si>
  <si>
    <t>Crowley's Ridge Mesic Loess Slope Forest</t>
  </si>
  <si>
    <t>CES203.242</t>
  </si>
  <si>
    <t>Southern Atlantic Coastal Plain Mesic Hardwood Forest</t>
  </si>
  <si>
    <t>CES203.248</t>
  </si>
  <si>
    <t>Atlantic Coastal Plain Brownwater Stream Floodplain Forest</t>
  </si>
  <si>
    <t>CES203.481</t>
  </si>
  <si>
    <t>East Gulf Coastal Plain Northern Loess Bluff Forest</t>
  </si>
  <si>
    <t>CES203.493</t>
  </si>
  <si>
    <t>Southern Coastal Plain Blackwater River Floodplain Forest</t>
  </si>
  <si>
    <t>CES203.554</t>
  </si>
  <si>
    <t>East Gulf Coastal Plain Northern Seepage Swamp</t>
  </si>
  <si>
    <t>CES203.556</t>
  </si>
  <si>
    <t>East Gulf Coastal Plain Southern Loess Bluff Forest</t>
  </si>
  <si>
    <t>CES411.381</t>
  </si>
  <si>
    <t>South Florida Pine Flatwoods</t>
  </si>
  <si>
    <t>CES203.537</t>
  </si>
  <si>
    <t>Southern Atlantic Coastal Plain Maritime Forest</t>
  </si>
  <si>
    <t>CES203.478</t>
  </si>
  <si>
    <t>Southern Coastal Plain Blackland Prairie and Woodland</t>
  </si>
  <si>
    <t>CES203.503</t>
  </si>
  <si>
    <t>East Gulf Coastal Plain Maritime Forest</t>
  </si>
  <si>
    <t>CES203.480</t>
  </si>
  <si>
    <t>South-Central Interior/Upper Coastal Plain Wet Flatwoods</t>
  </si>
  <si>
    <t>CES203.240</t>
  </si>
  <si>
    <t>Southern Atlantic Coastal Plain Tidal Wooded Swamp</t>
  </si>
  <si>
    <t>CES203.245</t>
  </si>
  <si>
    <t>Atlantic Coastal Plain Clay-Based Carolina Bay Wetland</t>
  </si>
  <si>
    <t>CES203.259</t>
  </si>
  <si>
    <t>Atlantic Coastal Plain Embayed Region Tidal Freshwater Marsh</t>
  </si>
  <si>
    <t>CES203.558</t>
  </si>
  <si>
    <t>East Gulf Coastal Plain Depression Pondshore</t>
  </si>
  <si>
    <t>CES203.077</t>
  </si>
  <si>
    <t>Floridian Highlands Freshwater Marsh</t>
  </si>
  <si>
    <t>CES203.502</t>
  </si>
  <si>
    <t>Southern Gulf Coastal Plain Limestone Forest</t>
  </si>
  <si>
    <t>CES203.260</t>
  </si>
  <si>
    <t>Atlantic Coastal Plain Embayed Region Tidal Salt and Brackish Marsh</t>
  </si>
  <si>
    <t>CES203.261</t>
  </si>
  <si>
    <t>Central Atlantic Coastal Plain Maritime Forest</t>
  </si>
  <si>
    <t>CES203.890</t>
  </si>
  <si>
    <t>Central Florida Herbaceous Pondshore</t>
  </si>
  <si>
    <t>Cultivated Crops and Irrigated Agriculture</t>
  </si>
  <si>
    <t>n/a</t>
  </si>
  <si>
    <t>CES203.500</t>
  </si>
  <si>
    <t>East Gulf Coastal Plain Dune and Coastal Grassland</t>
  </si>
  <si>
    <t>CES203.299</t>
  </si>
  <si>
    <t>East Gulf Coastal Plain Freshwater Tidal Wooded Swamp</t>
  </si>
  <si>
    <t>CES203.192</t>
  </si>
  <si>
    <t>East Gulf Coastal Plain Savanna and Wet Prairie</t>
  </si>
  <si>
    <t>CES203.508</t>
  </si>
  <si>
    <t>Florida Big Bend Salt and Brackish Tidal Marsh</t>
  </si>
  <si>
    <t>CES203.380</t>
  </si>
  <si>
    <t>Florida Dry Prairie</t>
  </si>
  <si>
    <t>CES203.057</t>
  </si>
  <si>
    <t>Florida Peninsula Inland Scrub</t>
  </si>
  <si>
    <t>CES203.055</t>
  </si>
  <si>
    <t>Florida River Floodplain Marsh</t>
  </si>
  <si>
    <t>Introduced Riparian Vegetation</t>
  </si>
  <si>
    <t>Introduced Upland Vegetation-Perennial Grassland and Forbland</t>
  </si>
  <si>
    <t>Introduced Upland Vegetation-Shrub</t>
  </si>
  <si>
    <t>Introduced Upland Vegetation-Treed</t>
  </si>
  <si>
    <t>Introduced Wetland Vegetation-Treed</t>
  </si>
  <si>
    <t>CES203.193</t>
  </si>
  <si>
    <t>Lower Mississippi River Flatwoods</t>
  </si>
  <si>
    <t>Managed Tree Plantation-Southeast Conifer and Hardwood Plantation Group</t>
  </si>
  <si>
    <t>CES203.190</t>
  </si>
  <si>
    <t>Mississippi River Riparian Forest</t>
  </si>
  <si>
    <t>CES203.067</t>
  </si>
  <si>
    <t>Mississippi Sound Fresh and Oligohaline Tidal Marsh</t>
  </si>
  <si>
    <t>CES203.303</t>
  </si>
  <si>
    <t>Mississippi Sound Salt and Brackish Tidal Marsh</t>
  </si>
  <si>
    <t>None</t>
  </si>
  <si>
    <t>CES203.264</t>
  </si>
  <si>
    <t>Northern Atlantic Coastal Plain Dune and Swale</t>
  </si>
  <si>
    <t>Ruderal Forest-Southeast Hardwood and Conifer</t>
  </si>
  <si>
    <t>Ruderal Upland-Old Field</t>
  </si>
  <si>
    <t>CES203.479</t>
  </si>
  <si>
    <t>South-Central Interior / Upper Coastal Plain Flatwoods</t>
  </si>
  <si>
    <t>CES411.369</t>
  </si>
  <si>
    <t>Southeast Florida Coastal Strand and Maritime Hammock</t>
  </si>
  <si>
    <t>CES203.262</t>
  </si>
  <si>
    <t>Southern Atlantic Coastal Plain Depression Pondshore</t>
  </si>
  <si>
    <t>CES203.273</t>
  </si>
  <si>
    <t>Southern Atlantic Coastal Plain Dune and Maritime Grassland</t>
  </si>
  <si>
    <t>CES203.535</t>
  </si>
  <si>
    <t>Southern Atlantic Coastal Plain Florida Beach</t>
  </si>
  <si>
    <t>CES203.376</t>
  </si>
  <si>
    <t>Southern Atlantic Coastal Plain Fresh and Oligohaline Tidal Marsh</t>
  </si>
  <si>
    <t>CES203.270</t>
  </si>
  <si>
    <t>Southern Atlantic Coastal Plain Salt and Brackish Tidal Marsh</t>
  </si>
  <si>
    <t>CES203.497</t>
  </si>
  <si>
    <t>Southern Atlantic Coastal Plain Xeric River Dune</t>
  </si>
  <si>
    <t>CES411.368</t>
  </si>
  <si>
    <t>Southwest Florida Coastal Strand and Maritime Hammock</t>
  </si>
  <si>
    <t>CES203.539</t>
  </si>
  <si>
    <t>Southwest Florida Dune and Coastal Grassland</t>
  </si>
  <si>
    <t>Unclassified Forest and Woodland</t>
  </si>
  <si>
    <t>Unclassified Herbaceous</t>
  </si>
  <si>
    <t>Unclassified Savanna</t>
  </si>
  <si>
    <t>Unclassified Shrubland</t>
  </si>
  <si>
    <t>Unclassified Wetland-Riparian Herbaceous</t>
  </si>
  <si>
    <t>with some tweaking to the key, longleaf types do pretty well</t>
  </si>
  <si>
    <t>this should be suitable; not sure why it did not do better</t>
  </si>
  <si>
    <t>with some tweaking to the key, upland hardwoods types do pretty well</t>
  </si>
  <si>
    <t>L</t>
  </si>
  <si>
    <t>H</t>
  </si>
  <si>
    <t>M</t>
  </si>
  <si>
    <t>very limited to a specific region</t>
  </si>
  <si>
    <t>Should have a distinctive signature within a well-defined area.</t>
  </si>
  <si>
    <t>In many parts of the Southeast, this should be discernable; some confusion with open pine savannas in coastal plain, with natural prairies in a few natural regions. Some could be separated using multi-temporal images, to discern warm-season versus cool-season grasses.</t>
  </si>
  <si>
    <t xml:space="preserve">Should have a distinctive signature within a well-defined area, such as on sand ridges on the NE side of coastal plain rivers (i.e. Ohoopee River dunes) </t>
  </si>
  <si>
    <t>23% of all AutoKey label plots are this type, success mapping accurately will help with mapping natural pine ecological systems correctly as well. Landsat time stack could be used to discern these from natural pine ecological systems. These are commonly on a ~20 year rotation, but sometime saw timber stands are maintained for longer rotations. Keep in mind &gt;95% loss of longleaf pine ecological systems, much of which is now this type.</t>
  </si>
  <si>
    <t>G009</t>
  </si>
  <si>
    <t>Dry-Mesic Loamy Longleaf Pine Woodland</t>
  </si>
  <si>
    <t>G034</t>
  </si>
  <si>
    <t>Oak - Sweetgum Floodplain Forest</t>
  </si>
  <si>
    <t>G037</t>
  </si>
  <si>
    <t>Coastal Plain Mixed Evergreen Swamp</t>
  </si>
  <si>
    <t>G159</t>
  </si>
  <si>
    <t>South-Central Interior Oak Forest &amp; Woodland</t>
  </si>
  <si>
    <t>G033</t>
  </si>
  <si>
    <t>Bald-cypress - Tupelo Floodplain Forest</t>
  </si>
  <si>
    <t>G166</t>
  </si>
  <si>
    <t>Southern Mesic Beech - Oak - Mixed Deciduous Forest</t>
  </si>
  <si>
    <t>G154</t>
  </si>
  <si>
    <t>Xeric Longleaf Pine Woodland</t>
  </si>
  <si>
    <t>G740</t>
  </si>
  <si>
    <t>Southern Evergreen Oak Forest</t>
  </si>
  <si>
    <t>G165</t>
  </si>
  <si>
    <t>Piedmont &amp; Central Atlantic Coastal Plain Oak Forest</t>
  </si>
  <si>
    <t>G186</t>
  </si>
  <si>
    <t>Southeastern Coastal Plain Pocosin &amp; Shrub Bog</t>
  </si>
  <si>
    <t>G038</t>
  </si>
  <si>
    <t>Coastal Plain Hardwood Basin Swamp</t>
  </si>
  <si>
    <t>G012</t>
  </si>
  <si>
    <t>Shortleaf Pine - Oak Forest</t>
  </si>
  <si>
    <t>G190</t>
  </si>
  <si>
    <t>Wet-Mesic Longleaf Pine Woodland</t>
  </si>
  <si>
    <t>G596</t>
  </si>
  <si>
    <t>Mesic Longleaf Pine Flatwoods - Spodosol Woodland</t>
  </si>
  <si>
    <t>G007</t>
  </si>
  <si>
    <t>Southern Mesic Beech - Magnolia - Oak Forest</t>
  </si>
  <si>
    <t>G036</t>
  </si>
  <si>
    <t>Pond-cypress Swamp</t>
  </si>
  <si>
    <t>G746</t>
  </si>
  <si>
    <t>Live Oak - Hickory - Palmetto Forest</t>
  </si>
  <si>
    <t/>
  </si>
  <si>
    <t>G130</t>
  </si>
  <si>
    <t>Hardwood &amp; Loblolly Pine Wet Flatwoods</t>
  </si>
  <si>
    <t>G175</t>
  </si>
  <si>
    <t>Southeastern Coastal Plain Patch Prairie</t>
  </si>
  <si>
    <t>G654</t>
  </si>
  <si>
    <t>South-Central Flatwoods &amp; Pond Forest</t>
  </si>
  <si>
    <t>G110</t>
  </si>
  <si>
    <t>Atlantic &amp; Gulf Coastal Plain Freshwater Tidal Marsh</t>
  </si>
  <si>
    <t>G111</t>
  </si>
  <si>
    <t>Atlantic &amp; Gulf Coastal Plain Pondshore &amp; Wet Prairie</t>
  </si>
  <si>
    <t>G188</t>
  </si>
  <si>
    <t>Coastal Plain River &amp; Basin Freshwater Marsh</t>
  </si>
  <si>
    <t>G765</t>
  </si>
  <si>
    <t>Caribbean Hardwood Hammock &amp; Coastal Strand Forest</t>
  </si>
  <si>
    <t>G176</t>
  </si>
  <si>
    <t>G177</t>
  </si>
  <si>
    <t>Florida Xeric Scrub</t>
  </si>
  <si>
    <t>G120</t>
  </si>
  <si>
    <t>North American Atlantic Brackish Tidal Marsh</t>
  </si>
  <si>
    <t>G121</t>
  </si>
  <si>
    <t>North American Atlantic High Salt Marsh</t>
  </si>
  <si>
    <t>G122</t>
  </si>
  <si>
    <t>North American Atlantic Low Salt Marsh</t>
  </si>
  <si>
    <t>G123</t>
  </si>
  <si>
    <t>North American Atlantic Tidal Flat &amp; Panne</t>
  </si>
  <si>
    <t>G493</t>
  </si>
  <si>
    <t>North Atlantic Dune &amp; Coastal Grassland &amp; Shrubland</t>
  </si>
  <si>
    <t>G008</t>
  </si>
  <si>
    <t>Sand Pine Scrub Forest &amp; Open Woodland</t>
  </si>
  <si>
    <t>G661</t>
  </si>
  <si>
    <t>South Atlantic &amp; Gulf Coastal Beach</t>
  </si>
  <si>
    <t>G494</t>
  </si>
  <si>
    <t>South Atlantic &amp; Gulf Dune &amp; Coastal Grassland &amp; Shrubland</t>
  </si>
  <si>
    <t>G759</t>
  </si>
  <si>
    <t>Southern Ash-Elm-Willow Floodplain Forest</t>
  </si>
  <si>
    <t>Very little of this vegetation remains, mostly these sites have been converted to Managed Tree Plantation-Southeast Conifer and Hardwood Plantation Group, which is usually ditched, bedded and has altered hydrology, which is called "minor drainage". Areas with intact hydrology which could be determined using a high resolution DEM would more likely be Wet-Mesic Longleaf Pine Woodland.</t>
  </si>
  <si>
    <t>Most of this has been converted. Many sites have been converted to Managed Tree Plantation-Southeast Conifer and Hardwood Plantation Group, which is usually ditched, bedded and has altered hydrology, which is called "minor drainage".</t>
  </si>
  <si>
    <t>The locations of these habitats are well known.</t>
  </si>
  <si>
    <t>Areas dominated by introduced vegetation may be hard to distinguish using environmental, landcover, and reflectance or imagery spatial data.</t>
  </si>
  <si>
    <t>AKR 16 Coastal Plain</t>
  </si>
  <si>
    <t>Ecologist notes on auto key performance and type</t>
  </si>
  <si>
    <t>Mapping Considerations - with pick-list</t>
  </si>
  <si>
    <t>this should be suitable; not sure why it did not do better. Many plots (FIA) lack shrub and herb data. This ecological system is probably over mapped and does not occur on 4.5 million acres (19030 sq. km). Very little of the pine forests within the range of this ecological system are actually longleaf pine anymore, mainly it is now loblolly pine.</t>
  </si>
  <si>
    <t>All wetlands, riparian, and floodplain types are hard to distinguish from one another without other information (stream order, stream chemistry, tidal reach, hydrogeomorphology, etc.). The floristics are too similar to other types, and also highly variable within types, to be separable with regular Landfire methods. Stream reaches should be classified first (by size or amount of flow, and blackwater vs. brownwater), and then the appropriate floodplain forest ecological systems mapped to the corresponding reaches. Many plots (FIA) lack shrub and herb data. Plots are not identified as to whether they are uplands or wetlands, and some species (e.g. Acer rubrum, Liquidambar, Quercus phellos, Quercus nigra) may be found in both.</t>
  </si>
  <si>
    <t>All wetlands, riparian, and floodplain types are hard to distinguish from one another without other information (stream order, stream chemistry, tidal reach, hydrogeomorphology, etc.). The floristics are too similar to other types, and also highly variable within types, to be separable with regular Landfire methods. HGM wetlands classification would be useful in mapping these accurately. Many plots (FIA) lack shrub and herb data. Plots are not identified as to whether they are uplands or wetlands, and some species (e.g. Acer rubrum, Liquidambar, Quercus phellos, Quercus nigra) may be found in both.</t>
  </si>
  <si>
    <t xml:space="preserve">this should be suitable; not sure why it did not do better.  Many plots (FIA) lack shrub and herb data. </t>
  </si>
  <si>
    <t>There is probably still confusion with ruderal forests (successional forests). Many plots (FIA) lack shrub and herb data. Plots are not identified as to whether they are uplands or wetlands, and some species (e.g. Acer rubrum, Liquidambar, Quercus phellos, Quercus nigra) may be found in both.</t>
  </si>
  <si>
    <t>There is probably still confusion with ruderal forests (successional forests), improved environmental spatial data such as accurate 10m or 3m DEM would help map vegetation that occurs on slopes. Many plots (FIA) lack shrub and herb data. Plots are not identified as to whether they are uplands or wetlands, and some species (e.g. Acer rubrum, Liquidambar, Quercus phellos, Quercus nigra) may be found in both.</t>
  </si>
  <si>
    <t xml:space="preserve">very specific composition, limited to depression wetlands with trees. </t>
  </si>
  <si>
    <t>this should be suitable; not sure why it did not do better, but using remote sensing and environmental data to separate intensively managed pine plantations from natural wet pine savanna and flatwoods has been fraught with problems and low accuracy. Over 95% of these natural habitats have been converted.</t>
  </si>
  <si>
    <t xml:space="preserve">this should be suitable; not sure why it did not do better, but using remote sensing and environmental data to separate intensively managed pine plantations from natural pine flatwoods has been fraught with problems and low accuracy. The vast majority of these natural habitats have been converted. Many plots (FIA) lack shrub and herb data. </t>
  </si>
  <si>
    <t xml:space="preserve">very limited to a specific region, improved environmental spatial data such as accurate 10m or 3m DEM would help map vegetation that occurs on slopes. Many plots (FIA) lack shrub and herb data. </t>
  </si>
  <si>
    <t xml:space="preserve">probably still confusion with ruderal forests (successional forests), improved environmental spatial data such as accurate 10m or 3m DEM would help map vegetation that occurs on slopes. Many plots (FIA) lack shrub and herb data. </t>
  </si>
  <si>
    <t xml:space="preserve">very limited to a specific region, with specific composition. Many plots (FIA) lack shrub and herb data. </t>
  </si>
  <si>
    <t>All wetlands, riparian, and floodplain types are hard to distinguish from one another without other information (stream order, stream chemistry, tidal reach, hydrogeomorphology, etc.). The floristics are too similar to other types, and also highly variable within types, to be separable with regular Landfire methods. This is hard to tell from other forest types of the region based on composition or signature. Many plots (FIA) lack shrub and herb data. Plots are not identified as to whether they are uplands or wetlands, and some species (e.g. Acer rubrum, Liquidambar, Quercus phellos, Quercus nigra) may be found in both.</t>
  </si>
  <si>
    <t>All wetlands, riparian, and floodplain types are hard to distinguish from one another without other information (stream order, stream chemistry, tidal reach, hydrogeomorphology, etc.). The floristics are too similar to other types, and also highly variable within types, to be separable with regular Landfire methods. Stream reaches should be classified first, and then the appropriate floodplain forest ecological systems mapped to the corresponding reaches. This only occurs within the zone of tidal influence. Many plots (FIA) lack shrub and herb data. Plots are not identified as to whether they are uplands or wetlands, and some species (e.g. Acer rubrum, Liquidambar, Quercus phellos, Quercus nigra) may be found in both.</t>
  </si>
  <si>
    <t>All wetlands, riparian, and floodplain types are hard to distinguish from one another without other information (stream order, stream chemistry, tidal reach, hydrogeomorphology, etc.). The floristics are too similar to other types, and also highly variable within types, to be separable with regular Landfire methods. HGM wetlands classification would be useful in mapping these accurately. This only occurs in freshwater areas, within the zone of tidal influence. Many plots (FIA) lack shrub and herb data. Plots are not identified as to whether they are uplands or wetlands, and some species (e.g. Acer rubrum, Liquidambar, Quercus phellos, Quercus nigra) may be found in both.</t>
  </si>
  <si>
    <t>All wetlands, riparian, and floodplain types are hard to distinguish from one another without other information (stream order, stream chemistry, tidal reach, hydrogeomorphology, etc.). The floristics are too similar to other types, and also highly variable within types, to be separable with regular Landfire methods. Many plots (FIA) lack shrub and herb data. Plots are not identified as to whether they are uplands or wetlands, and some species (e.g. Acer rubrum, Liquidambar, Quercus phellos, Quercus nigra) may be found in both. HGM wetlands classification would be useful in mapping these accurately. This only occurs within the zone of tidal influence.</t>
  </si>
  <si>
    <t xml:space="preserve">Should have a distinctive signature within a well-defined area. Many plots (FIA) lack shrub and herb data. </t>
  </si>
  <si>
    <t xml:space="preserve">There has been some confusion with ruderal grasslands and old fields in coastal plain. Some could be separated using multi-temporal images, to discern warm-season versus cool-season grasses. Many plots (FIA) lack shrub and herb data. </t>
  </si>
  <si>
    <t>All wetlands, riparian, and floodplain types are hard to distinguish from one another without other information (stream order, stream chemistry, tidal reach, hydrogeomorphology, etc.). The floristics are too similar to other types, and also highly variable within types, to be separable with regular Landfire methods. HGM wetlands classification would be useful in mapping these accurately. This only occurs within the zone of tidal influence. Many plots (FIA) lack shrub and herb data. Plots are not identified as to whether they are uplands or wetlands, and some species (e.g. Acer rubrum, Liquidambar, Quercus phellos, Quercus nigra) may be found in both.</t>
  </si>
  <si>
    <t xml:space="preserve">Possible landfire mapping confusion with ruderal grasslands and old fields; limited to specific areas. The locations of remaining scrub is known, and data is available from FNAI (i.e. Florida Cooperative Land Cover Map). Needs expert plots. Many plots (FIA) lack shrub and herb data. </t>
  </si>
  <si>
    <t>All wetlands, riparian, and floodplain types are hard to distinguish from one another without other information (stream order, stream chemistry, tidal reach, hydrogeomorphology, etc.). The floristics are too similar to other types, and also highly variable within types, to be separable with regular Landfire methods. Many plots (FIA) lack shrub and herb data. Plots are not identified as to whether they are uplands or wetlands, and some species (e.g. Acer rubrum, Liquidambar, Quercus phellos, Quercus nigra) may be found in both. HGM wetlands classification would be useful in mapping these accurately.  This only occurs in freshwater and oligohaline areas, within the zone of tidal influence.</t>
  </si>
  <si>
    <t xml:space="preserve">Potential confusion with natural types based on pine, hardwood or mixed hardwood and pine signatures and composition. 13% of all AutoKey label plots are this type, success mapping accurately will help with mapping natural ecological systems correctly as well.  </t>
  </si>
  <si>
    <t>All wetlands, riparian, and floodplain types are hard to distinguish from one another without other information (stream order, stream chemistry, tidal reach, hydrogeomorphology, etc.). The floristics are too similar to other types, and also highly variable within types, to be separable with regular Landfire methods. Many plots (FIA) lack shrub and herb data. Plots are not identified as to whether they are uplands or wetlands, and some species (e.g. Acer rubrum, Liquidambar, Quercus phellos, Quercus nigra) may be found in both. HGM wetlands classification would be useful in mapping these accurately. This only occurs in freshwater and oligohaline areas, within the zone of tidal influence.</t>
  </si>
  <si>
    <t xml:space="preserve">Many plots were not classifiable with the information provided. These areas were mapped as another map class, however. Many plots (FIA) lack shrub and herb data. </t>
  </si>
  <si>
    <t>Needs to be mapped in alluvial bottomlands and floodplains only. Many plots (FIA) lack shrub and herb data. Plots are not identified as to whether they are uplands or wetlands, and some species (e.g. Acer rubrum, Liquidambar, Quercus phellos, Quercus nigra) may be found in both.</t>
  </si>
  <si>
    <t>Generally not in alluvial areas, occurs in basins and on histosols, mostly not along rivers. Many plots (FIA) lack shrub and herb data. Plots are not identified as to whether they are uplands or wetlands, and some species (e.g. Acer rubrum, Liquidambar, Quercus phellos, Quercus nigra) may be found in both.</t>
  </si>
  <si>
    <t>Ecoregional distribution of this group was carefully included in the EVT table for auto key. There is very much ruderal hardwood forest in this area, which might be hard to distinguish using environmental, landcover, and reflectance or imagery spatial data. Many plots (FIA) lack shrub and herb data. Plots are not identified as to whether they are uplands or wetlands, and some species (e.g. Acer rubrum, Liquidambar, Quercus phellos, Quercus nigra) may be found in both.</t>
  </si>
  <si>
    <t>There is very much ruderal hardwood forest in this area, which might be hard to distinguish using environmental, landcover, and reflectance or imagery spatial data. Many plots (FIA) lack shrub and herb data. Plots are not identified as to whether they are uplands or wetlands, and some species (e.g. Acer rubrum, Liquidambar, Quercus phellos, Quercus nigra) may be found in both.</t>
  </si>
  <si>
    <t>Many plots (FIA) lack shrub and herb data. Plots are not identified as to whether they are uplands or wetlands, and some species (e.g. Acer rubrum, Liquidambar, Quercus phellos, Quercus nigra) may be found in both.</t>
  </si>
  <si>
    <t>Mainly occurs on slopes, near creeks or rivers. Many plots (FIA) lack shrub and herb data. Plots are not identified as to whether they are uplands or wetlands, and some species (e.g. Acer rubrum, Liquidambar, Quercus phellos, Quercus nigra) may be found in both.</t>
  </si>
  <si>
    <t>Generally not in alluvial areas, occurs in depressions, small basins and sometimes on histosols, not along rivers. Many plots (FIA) lack shrub and herb data. Plots are not identified as to whether they are uplands or wetlands, and some species (e.g. Acer rubrum, Liquidambar, Quercus phellos, Quercus nigra) may be found in both.</t>
  </si>
  <si>
    <t>Most of this has been converted; should be distinctive in range and composition.</t>
  </si>
  <si>
    <t>This is similar in composition to Coastal Plain Hardwood Basin Swamp. Many plots (FIA) lack shrub and herb data. Plots are not identified as to whether they are uplands or wetlands, and some species (e.g. Acer rubrum, Liquidambar, Quercus phellos, Quercus nigra) may be found in both.</t>
  </si>
  <si>
    <t>This is similar in composition to Bald-cypress - Tupelo Floodplain Forest. Many plots (FIA) lack shrub and herb data. Plots are not identified as to whether they are uplands or wetlands, and some species (e.g. Acer rubrum, Liquidambar, Quercus phellos, Quercus nigra) may be found in both.</t>
  </si>
  <si>
    <t>There are some plots of this which approach the much more common type Ruderal Forest-Southeast Hardwood and Conifer,which might be hard to distinguish using environmental, landcover, and reflectance or imagery spatial data. Many plots (FIA) lack shrub and herb data. Plots are not identified as to whether they are uplands or wetlands, and some species (e.g. Acer rubrum, Liquidambar, Quercus phellos, Quercus nigra) may be found in both.</t>
  </si>
  <si>
    <t xml:space="preserve">This is very limited to a specific region, occurs away from creeks and other natural fire breaks. Refer to publication;
Bridges, E. L. 2006. Landscape ecology of Florida dry prairie in the Kissimmee River region. Needs expert plots.
</t>
  </si>
  <si>
    <t>This is very limited to a specific region, occurs away from creeks and other natural fire breaks. Refer to publication;
Bridges, E. L. 2006. Landscape ecology of Florida dry prairie in the Kissimmee River region. Needs expert plots.</t>
  </si>
  <si>
    <t>Many plots (FIA) lack shrub and herb data. Plots are not identified as to whether they are uplands or wetlands, and some species (e.g. Acer rubrum, Liquidambar, Quercus phellos, Quercus nigra) may be found in both. Needs more expert plots.</t>
  </si>
  <si>
    <t>Areas mapped should be flat, with no slope. Many plots (FIA) lack shrub and herb data. Plots are not identified as to whether they are uplands or wetlands, and some species (e.g. Acer rubrum, Liquidambar, Quercus phellos, Quercus nigra) may be found in both. Needs more expert plots.</t>
  </si>
  <si>
    <t>Could be confused with Ruderal Upland-Old Field. Many plots (FIA) lack shrub and herb data. Needs more expert plots.</t>
  </si>
  <si>
    <t>Needs more expert plots.</t>
  </si>
  <si>
    <t>Can occur in depressions. Needs more expert plots.</t>
  </si>
  <si>
    <t>Needs expert plots.</t>
  </si>
  <si>
    <t>Most conifer forest within the CP AKR 16 area is this type, except for on conservation lands which have a lot of natural pine dominated habitats. Important to map these sites correctly, and to distinguish them from natural longleaf pine dominated EVTs.</t>
  </si>
  <si>
    <t>There is very much Ruderal Forest-Southeast Hardwood and Conifer in this area (CP AKR 16), which might be hard to distinguish from natural EVTs (Groups) using environmental, landcover, and reflectance or imagery spatial data. Many plots (FIA) lack shrub and herb data. Plots are not identified as to whether they are uplands or wetlands, and some species (e.g. Acer rubrum, Liquidambar, Quercus phellos, Quercus nigra) may be found in both.</t>
  </si>
  <si>
    <t>Intertidal (and slightly above high tide line), high energy coast (wave exposed), virtually unvegetated. Needs expert plots.</t>
  </si>
  <si>
    <t>Needs expert plots. The grasslands and shrublands have distinct environmental, floristic, landform, dominant plant life form, and spectral signatures. These could be separately mapped and modeled, then put back together as "North Atlantic Dune &amp; Coastal Grassland &amp; Shrubland"</t>
  </si>
  <si>
    <t>The grasslands and shrublands have distinct environmental, floristic, landform, dominant plant life form, and spectral signatures. These could be separately mapped and modeled, then put back together as "South Atlantic Dune &amp; Coastal Grassland &amp; Shrubland". Needs expert plots.</t>
  </si>
  <si>
    <t>Most of this has been converted. Many sites have been converted to Managed Tree Plantation-Southeast Conifer and Hardwood Plantation Group, which is usually bedded.</t>
  </si>
  <si>
    <t>Needs to be mapped only at sites with sand pine. The distribution of scrub in the Florida Peninsula is known, and has already been mapped by others. Needs expert plots. Weekley CW, Menges ES, Pickert RL (2008). An ecological map of Florida’s Lake Wales Ridge: a new boundary delineation and an assessment of post-Columbian habitat loss. Fla Sci 71: 45–64. http://www.archbold-station.org/station/documents/publicationspdf/Weekley,etal.-2008-FlaSci-LWRboundary.pdf    http://www.archbold-station.org/station/html/research/plant/plantlkwrmap.html</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</si>
</sst>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1"/>
      <name val="Calibri"/>
      <family val="2"/>
      <scheme val="minor"/>
    </font>
    <font>
      <sz val="12"/>
      <color rgb="FF000000"/>
      <name val="Calibri"/>
      <family val="2"/>
      <scheme val="minor"/>
    </font>
    <font>
      <sz val="20"/>
      <color theme="1"/>
      <name val="Calibri"/>
      <family val="2"/>
      <scheme val="minor"/>
    </font>
    <font>
      <sz val="14"/>
      <color rgb="FF000000"/>
      <name val="Calibri"/>
      <family val="2"/>
      <scheme val="minor"/>
    </font>
    <font>
      <sz val="11"/>
      <color indexed="8"/>
      <name val="Calibri"/>
      <family val="2"/>
      <scheme val="minor"/>
    </font>
    <font>
      <sz val="12"/>
      <color rgb="FFC00000"/>
      <name val="Calibri"/>
      <family val="2"/>
      <scheme val="minor"/>
    </font>
    <font>
      <sz val="11"/>
      <color theme="1"/>
      <name val="Calibri"/>
      <family val="2"/>
      <scheme val="minor"/>
    </font>
    <font>
      <sz val="9"/>
      <color indexed="81"/>
      <name val="Tahoma"/>
      <family val="2"/>
    </font>
    <font>
      <b/>
      <sz val="9"/>
      <color indexed="81"/>
      <name val="Tahoma"/>
      <family val="2"/>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C00000"/>
      <name val="Calibri"/>
      <family val="2"/>
      <scheme val="minor"/>
    </font>
    <font>
      <sz val="10"/>
      <color indexed="8"/>
      <name val="Arial"/>
      <family val="2"/>
    </font>
    <font>
      <b/>
      <sz val="11"/>
      <color indexed="8"/>
      <name val="Calibri"/>
      <family val="2"/>
      <scheme val="minor"/>
    </font>
    <font>
      <b/>
      <sz val="11"/>
      <color rgb="FF000000"/>
      <name val="Calibri"/>
      <family val="2"/>
      <scheme val="minor"/>
    </font>
    <font>
      <sz val="11"/>
      <color rgb="FFFF0000"/>
      <name val="Calibri"/>
      <family val="2"/>
      <scheme val="minor"/>
    </font>
    <font>
      <b/>
      <sz val="12"/>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s>
  <cellStyleXfs count="7">
    <xf numFmtId="0" fontId="0" fillId="0" borderId="0"/>
    <xf numFmtId="0" fontId="4" fillId="0" borderId="0"/>
    <xf numFmtId="0" fontId="4" fillId="0" borderId="0"/>
    <xf numFmtId="0" fontId="2" fillId="0" borderId="0"/>
    <xf numFmtId="0" fontId="16" fillId="0" borderId="0"/>
    <xf numFmtId="0" fontId="12" fillId="0" borderId="0"/>
    <xf numFmtId="0" fontId="22" fillId="0" borderId="0"/>
  </cellStyleXfs>
  <cellXfs count="94">
    <xf numFmtId="0" fontId="0" fillId="0" borderId="0" xfId="0"/>
    <xf numFmtId="0" fontId="0" fillId="0" borderId="1" xfId="0" applyBorder="1" applyAlignment="1">
      <alignment vertical="top" wrapText="1"/>
    </xf>
    <xf numFmtId="0" fontId="7" fillId="0" borderId="0" xfId="0" applyFont="1" applyAlignment="1">
      <alignment horizontal="left" vertical="center" readingOrder="1"/>
    </xf>
    <xf numFmtId="0" fontId="0" fillId="2" borderId="1" xfId="0" applyFill="1" applyBorder="1" applyAlignment="1">
      <alignment vertical="top" wrapText="1"/>
    </xf>
    <xf numFmtId="0" fontId="7" fillId="0" borderId="0" xfId="0" applyFont="1" applyAlignment="1">
      <alignment horizontal="left" vertical="center" wrapText="1" readingOrder="1"/>
    </xf>
    <xf numFmtId="0" fontId="10" fillId="0" borderId="1" xfId="3" applyFont="1" applyBorder="1" applyAlignment="1">
      <alignment vertical="top" wrapText="1"/>
    </xf>
    <xf numFmtId="0" fontId="0" fillId="4" borderId="0" xfId="0" applyFill="1"/>
    <xf numFmtId="0" fontId="9" fillId="0" borderId="0" xfId="0" applyFont="1" applyAlignment="1">
      <alignment horizontal="center" vertical="center"/>
    </xf>
    <xf numFmtId="0" fontId="0" fillId="4" borderId="1" xfId="0" applyFill="1" applyBorder="1" applyAlignment="1">
      <alignment vertical="center" wrapText="1"/>
    </xf>
    <xf numFmtId="0" fontId="18" fillId="3" borderId="1" xfId="1" applyFont="1" applyFill="1" applyBorder="1" applyAlignment="1">
      <alignment horizontal="left" vertical="center" wrapText="1"/>
    </xf>
    <xf numFmtId="0" fontId="17" fillId="4" borderId="1" xfId="0" applyFont="1" applyFill="1" applyBorder="1" applyAlignment="1">
      <alignment wrapText="1"/>
    </xf>
    <xf numFmtId="0" fontId="19" fillId="5" borderId="1" xfId="0" applyFont="1" applyFill="1" applyBorder="1" applyAlignment="1" applyProtection="1">
      <alignment horizontal="left" vertical="center" wrapText="1"/>
    </xf>
    <xf numFmtId="0" fontId="18" fillId="3" borderId="1" xfId="2" applyFont="1" applyFill="1" applyBorder="1" applyAlignment="1">
      <alignment vertical="center" wrapText="1"/>
    </xf>
    <xf numFmtId="0" fontId="20" fillId="4" borderId="1" xfId="0" applyFont="1" applyFill="1" applyBorder="1" applyAlignment="1">
      <alignment vertical="center" wrapText="1"/>
    </xf>
    <xf numFmtId="0" fontId="17" fillId="4" borderId="1" xfId="0" applyFont="1" applyFill="1" applyBorder="1" applyAlignment="1">
      <alignment vertical="center" wrapText="1"/>
    </xf>
    <xf numFmtId="0" fontId="8" fillId="0" borderId="2" xfId="0" applyFont="1" applyBorder="1"/>
    <xf numFmtId="0" fontId="7" fillId="0" borderId="5" xfId="0" applyFont="1" applyBorder="1" applyAlignment="1">
      <alignment horizontal="left" vertical="center" wrapText="1" readingOrder="1"/>
    </xf>
    <xf numFmtId="0" fontId="7" fillId="0" borderId="6" xfId="0" applyFont="1" applyBorder="1" applyAlignment="1">
      <alignment horizontal="left" vertical="center" readingOrder="1"/>
    </xf>
    <xf numFmtId="0" fontId="7" fillId="0" borderId="7" xfId="0" applyFont="1" applyBorder="1" applyAlignment="1">
      <alignment horizontal="left" vertical="center" wrapText="1" readingOrder="1"/>
    </xf>
    <xf numFmtId="0" fontId="7" fillId="0" borderId="9" xfId="0" applyFont="1" applyBorder="1" applyAlignment="1">
      <alignment horizontal="left" vertical="center" readingOrder="1"/>
    </xf>
    <xf numFmtId="0" fontId="8" fillId="0" borderId="7" xfId="0" applyFont="1" applyBorder="1"/>
    <xf numFmtId="0" fontId="0" fillId="0" borderId="9" xfId="0" applyBorder="1"/>
    <xf numFmtId="0" fontId="7" fillId="0" borderId="0" xfId="0" applyFont="1" applyAlignment="1">
      <alignment horizontal="right" vertical="center" readingOrder="1"/>
    </xf>
    <xf numFmtId="0" fontId="21" fillId="0" borderId="0" xfId="0" applyFont="1"/>
    <xf numFmtId="0" fontId="17" fillId="0" borderId="0" xfId="0" applyFont="1" applyAlignment="1">
      <alignment horizontal="right"/>
    </xf>
    <xf numFmtId="0" fontId="0" fillId="6" borderId="4" xfId="0" applyFill="1" applyBorder="1"/>
    <xf numFmtId="0" fontId="0" fillId="0" borderId="0" xfId="0" applyAlignment="1">
      <alignment vertical="top"/>
    </xf>
    <xf numFmtId="2" fontId="0" fillId="0" borderId="0" xfId="0" applyNumberFormat="1" applyAlignment="1">
      <alignment vertical="top"/>
    </xf>
    <xf numFmtId="0" fontId="0" fillId="0" borderId="0" xfId="0" applyAlignment="1">
      <alignment vertical="top" wrapText="1"/>
    </xf>
    <xf numFmtId="0" fontId="23" fillId="3"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0" fillId="0" borderId="0" xfId="0" applyFont="1" applyAlignment="1">
      <alignment vertical="top"/>
    </xf>
    <xf numFmtId="2" fontId="0" fillId="0" borderId="0" xfId="0" applyNumberFormat="1" applyFont="1" applyAlignment="1">
      <alignment vertical="top"/>
    </xf>
    <xf numFmtId="0" fontId="0" fillId="0" borderId="0" xfId="0" applyAlignment="1">
      <alignment wrapText="1"/>
    </xf>
    <xf numFmtId="0" fontId="8" fillId="0" borderId="2" xfId="0" applyFont="1" applyBorder="1" applyAlignment="1">
      <alignment wrapText="1"/>
    </xf>
    <xf numFmtId="0" fontId="0" fillId="6" borderId="4" xfId="0" applyFill="1" applyBorder="1" applyAlignment="1">
      <alignment wrapText="1"/>
    </xf>
    <xf numFmtId="0" fontId="8" fillId="0" borderId="7" xfId="0" applyFont="1" applyBorder="1" applyAlignment="1">
      <alignment wrapText="1"/>
    </xf>
    <xf numFmtId="0" fontId="0" fillId="0" borderId="9" xfId="0" applyBorder="1" applyAlignment="1">
      <alignment wrapText="1"/>
    </xf>
    <xf numFmtId="0" fontId="17" fillId="0" borderId="0" xfId="0" applyFont="1" applyAlignment="1">
      <alignment wrapText="1"/>
    </xf>
    <xf numFmtId="0" fontId="21" fillId="0" borderId="0" xfId="0" applyFont="1" applyAlignment="1">
      <alignment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0" xfId="0" applyFont="1" applyAlignment="1">
      <alignment horizontal="left" vertical="center" wrapText="1"/>
    </xf>
    <xf numFmtId="0" fontId="7" fillId="0" borderId="7" xfId="0" applyFont="1" applyBorder="1" applyAlignment="1">
      <alignment horizontal="left" vertical="center" wrapText="1"/>
    </xf>
    <xf numFmtId="0" fontId="9" fillId="0" borderId="0" xfId="0" applyFont="1" applyAlignment="1">
      <alignment horizontal="center" vertical="center" wrapText="1"/>
    </xf>
    <xf numFmtId="0" fontId="0" fillId="4" borderId="0" xfId="0" applyFont="1" applyFill="1" applyAlignment="1">
      <alignment wrapText="1"/>
    </xf>
    <xf numFmtId="0" fontId="0" fillId="2" borderId="1" xfId="0" applyFont="1" applyFill="1" applyBorder="1" applyAlignment="1">
      <alignment vertical="top"/>
    </xf>
    <xf numFmtId="0" fontId="6" fillId="2" borderId="1" xfId="0" applyFont="1" applyFill="1" applyBorder="1" applyAlignment="1">
      <alignment vertical="top"/>
    </xf>
    <xf numFmtId="0" fontId="0" fillId="2" borderId="0" xfId="0" applyFont="1" applyFill="1" applyAlignment="1"/>
    <xf numFmtId="0" fontId="6" fillId="0" borderId="1" xfId="0" applyFont="1" applyBorder="1" applyAlignment="1">
      <alignment vertical="top"/>
    </xf>
    <xf numFmtId="0" fontId="0" fillId="0" borderId="0" xfId="0" applyFont="1" applyAlignment="1"/>
    <xf numFmtId="0" fontId="0" fillId="0" borderId="1" xfId="0" applyFont="1" applyBorder="1" applyAlignment="1">
      <alignment vertical="top"/>
    </xf>
    <xf numFmtId="0" fontId="6" fillId="0" borderId="1" xfId="3" applyFont="1" applyFill="1" applyBorder="1" applyAlignment="1">
      <alignment vertical="top"/>
    </xf>
    <xf numFmtId="0" fontId="0" fillId="0" borderId="0" xfId="0" applyAlignment="1"/>
    <xf numFmtId="0" fontId="15" fillId="0" borderId="0" xfId="0" applyFont="1" applyFill="1" applyBorder="1" applyAlignment="1">
      <alignment horizontal="center"/>
    </xf>
    <xf numFmtId="0" fontId="9" fillId="0" borderId="2" xfId="0" applyFont="1" applyBorder="1" applyAlignment="1">
      <alignment horizontal="left" vertical="center" readingOrder="1"/>
    </xf>
    <xf numFmtId="0" fontId="15" fillId="0" borderId="3" xfId="0" applyFont="1" applyFill="1" applyBorder="1" applyAlignment="1">
      <alignment horizontal="center"/>
    </xf>
    <xf numFmtId="0" fontId="0" fillId="0" borderId="4" xfId="0" applyBorder="1"/>
    <xf numFmtId="0" fontId="9" fillId="0" borderId="0" xfId="0" applyFont="1" applyFill="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Fill="1" applyBorder="1" applyAlignment="1">
      <alignment horizontal="center" vertical="center" wrapText="1"/>
    </xf>
    <xf numFmtId="0" fontId="0" fillId="0" borderId="4" xfId="0" applyBorder="1" applyAlignment="1">
      <alignment wrapText="1"/>
    </xf>
    <xf numFmtId="0" fontId="9" fillId="0" borderId="8" xfId="0" applyFont="1" applyFill="1" applyBorder="1" applyAlignment="1">
      <alignment horizontal="center" vertical="center" wrapText="1"/>
    </xf>
    <xf numFmtId="0" fontId="7" fillId="0" borderId="6" xfId="0" applyFont="1" applyBorder="1" applyAlignment="1">
      <alignment horizontal="left" vertical="center"/>
    </xf>
    <xf numFmtId="0" fontId="7" fillId="0" borderId="9" xfId="0" applyFont="1" applyBorder="1" applyAlignment="1">
      <alignment horizontal="left" vertical="center"/>
    </xf>
    <xf numFmtId="0" fontId="0" fillId="2" borderId="10" xfId="0" applyFont="1" applyFill="1" applyBorder="1" applyAlignment="1"/>
    <xf numFmtId="0" fontId="0" fillId="0" borderId="10" xfId="0" applyFont="1" applyBorder="1" applyAlignment="1"/>
    <xf numFmtId="0" fontId="0" fillId="0" borderId="10" xfId="0" applyFont="1" applyBorder="1" applyAlignment="1">
      <alignment vertical="top"/>
    </xf>
    <xf numFmtId="0" fontId="10" fillId="0" borderId="1" xfId="6" applyFont="1" applyFill="1" applyBorder="1" applyAlignment="1">
      <alignment vertical="top"/>
    </xf>
    <xf numFmtId="0" fontId="10" fillId="0" borderId="1" xfId="6" applyFont="1" applyFill="1" applyBorder="1" applyAlignment="1">
      <alignment horizontal="right" vertical="top"/>
    </xf>
    <xf numFmtId="2" fontId="10" fillId="0" borderId="1" xfId="6" applyNumberFormat="1" applyFont="1" applyFill="1" applyBorder="1" applyAlignment="1">
      <alignment horizontal="right" vertical="top"/>
    </xf>
    <xf numFmtId="0" fontId="10" fillId="0" borderId="1" xfId="6" applyFont="1" applyBorder="1" applyAlignment="1">
      <alignment vertical="top"/>
    </xf>
    <xf numFmtId="0" fontId="0" fillId="0" borderId="0" xfId="0" applyAlignment="1">
      <alignment vertical="center" wrapText="1"/>
    </xf>
    <xf numFmtId="2" fontId="0" fillId="0" borderId="1" xfId="0" applyNumberFormat="1" applyBorder="1" applyAlignment="1">
      <alignment vertical="top" wrapText="1"/>
    </xf>
    <xf numFmtId="0" fontId="0" fillId="0" borderId="1" xfId="0" applyFill="1" applyBorder="1" applyAlignment="1">
      <alignment vertical="top" wrapText="1"/>
    </xf>
    <xf numFmtId="0" fontId="25" fillId="0" borderId="1" xfId="0" applyFont="1" applyFill="1" applyBorder="1" applyAlignment="1">
      <alignment vertical="top" wrapText="1"/>
    </xf>
    <xf numFmtId="0" fontId="1" fillId="0" borderId="1" xfId="2" applyFont="1" applyFill="1" applyBorder="1" applyAlignment="1" applyProtection="1">
      <alignment vertical="top" wrapText="1"/>
      <protection locked="0"/>
    </xf>
    <xf numFmtId="0" fontId="10" fillId="0" borderId="1" xfId="3" applyFont="1" applyBorder="1" applyAlignment="1" applyProtection="1">
      <alignment vertical="top" wrapText="1"/>
      <protection locked="0"/>
    </xf>
    <xf numFmtId="0" fontId="0" fillId="0" borderId="1" xfId="0" applyBorder="1" applyAlignment="1" applyProtection="1">
      <alignment vertical="top" wrapText="1"/>
      <protection locked="0"/>
    </xf>
    <xf numFmtId="0" fontId="10" fillId="0" borderId="1" xfId="3" applyFont="1" applyFill="1" applyBorder="1" applyAlignment="1" applyProtection="1">
      <alignment vertical="top" wrapText="1"/>
      <protection locked="0"/>
    </xf>
    <xf numFmtId="0" fontId="25" fillId="0" borderId="1" xfId="0" applyFont="1" applyBorder="1" applyAlignment="1" applyProtection="1">
      <alignment vertical="top" wrapText="1"/>
      <protection locked="0"/>
    </xf>
    <xf numFmtId="0" fontId="0" fillId="0" borderId="1" xfId="0" applyBorder="1" applyAlignment="1">
      <alignment horizontal="left" vertical="top" wrapText="1"/>
    </xf>
    <xf numFmtId="2" fontId="0" fillId="0" borderId="1" xfId="0" applyNumberFormat="1" applyBorder="1" applyAlignment="1">
      <alignment horizontal="left" vertical="top" wrapText="1"/>
    </xf>
    <xf numFmtId="0" fontId="0" fillId="2" borderId="1" xfId="0" applyFill="1" applyBorder="1" applyAlignment="1">
      <alignment horizontal="left" vertical="top" wrapText="1"/>
    </xf>
    <xf numFmtId="0" fontId="0" fillId="2" borderId="0" xfId="0" applyFill="1" applyAlignment="1">
      <alignment horizontal="left" vertical="top" wrapText="1"/>
    </xf>
    <xf numFmtId="0" fontId="0" fillId="0" borderId="1" xfId="0" applyBorder="1" applyAlignment="1">
      <alignment horizontal="right" vertical="top" wrapText="1"/>
    </xf>
    <xf numFmtId="0" fontId="10" fillId="0" borderId="1" xfId="2" applyFont="1" applyFill="1" applyBorder="1" applyAlignment="1">
      <alignment vertical="top" wrapText="1"/>
    </xf>
    <xf numFmtId="0" fontId="0" fillId="0" borderId="1" xfId="0" applyFont="1" applyBorder="1" applyAlignment="1">
      <alignment vertical="top" wrapText="1"/>
    </xf>
    <xf numFmtId="0" fontId="10" fillId="0" borderId="1" xfId="6" applyFont="1" applyFill="1" applyBorder="1" applyAlignment="1">
      <alignment vertical="top" wrapText="1"/>
    </xf>
    <xf numFmtId="0" fontId="26" fillId="6" borderId="3" xfId="0" applyFont="1" applyFill="1" applyBorder="1"/>
    <xf numFmtId="0" fontId="17" fillId="0" borderId="8" xfId="0" applyFont="1" applyFill="1" applyBorder="1" applyAlignment="1"/>
    <xf numFmtId="0" fontId="17" fillId="0" borderId="8" xfId="0" applyFont="1" applyFill="1" applyBorder="1"/>
    <xf numFmtId="0" fontId="15" fillId="0" borderId="0" xfId="0" applyFont="1" applyFill="1" applyBorder="1" applyAlignment="1">
      <alignment horizontal="center" vertical="center"/>
    </xf>
    <xf numFmtId="0" fontId="15" fillId="0" borderId="8" xfId="0" applyFont="1" applyFill="1" applyBorder="1" applyAlignment="1">
      <alignment horizontal="center" vertical="center"/>
    </xf>
  </cellXfs>
  <cellStyles count="7">
    <cellStyle name="Normal" xfId="0" builtinId="0"/>
    <cellStyle name="Normal 2" xfId="5"/>
    <cellStyle name="Normal 3" xfId="4"/>
    <cellStyle name="Normal_AKR report GROUPS" xfId="6"/>
    <cellStyle name="Normal_COPL_FINAL" xfId="2"/>
    <cellStyle name="Normal_COPL_FINAL_1" xfId="3"/>
    <cellStyle name="Normal_Sheet6"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06"/>
  <sheetViews>
    <sheetView tabSelected="1" topLeftCell="B1" zoomScale="90" zoomScaleNormal="90" workbookViewId="0">
      <selection activeCell="D6" sqref="D6:D14"/>
    </sheetView>
  </sheetViews>
  <sheetFormatPr defaultRowHeight="15" x14ac:dyDescent="0.25"/>
  <cols>
    <col min="1" max="1" width="12.5703125" customWidth="1"/>
    <col min="3" max="3" width="54.140625" customWidth="1"/>
    <col min="4" max="4" width="10.85546875" customWidth="1"/>
    <col min="5" max="5" width="11.28515625" customWidth="1"/>
    <col min="6" max="6" width="8.42578125" customWidth="1"/>
    <col min="7" max="7" width="10.140625" customWidth="1"/>
    <col min="8" max="8" width="7.85546875" customWidth="1"/>
    <col min="9" max="9" width="12.85546875" customWidth="1"/>
    <col min="10" max="11" width="9.7109375" customWidth="1"/>
    <col min="12" max="13" width="8.7109375" customWidth="1"/>
    <col min="14" max="14" width="50.85546875" style="72" customWidth="1"/>
    <col min="15" max="15" width="30.7109375" customWidth="1"/>
    <col min="16" max="16" width="12.85546875" customWidth="1"/>
    <col min="17" max="17" width="22" customWidth="1"/>
    <col min="18" max="18" width="19.5703125" customWidth="1"/>
  </cols>
  <sheetData>
    <row r="1" spans="1:16" ht="26.25" x14ac:dyDescent="0.4">
      <c r="C1" s="15" t="s">
        <v>3</v>
      </c>
      <c r="D1" s="89" t="s">
        <v>291</v>
      </c>
      <c r="E1" s="25"/>
    </row>
    <row r="2" spans="1:16" ht="27" thickBot="1" x14ac:dyDescent="0.45">
      <c r="C2" s="20" t="s">
        <v>4</v>
      </c>
      <c r="D2" s="91" t="s">
        <v>5</v>
      </c>
      <c r="E2" s="21"/>
    </row>
    <row r="3" spans="1:16" ht="18.75" x14ac:dyDescent="0.3">
      <c r="C3" s="55" t="s">
        <v>12</v>
      </c>
      <c r="D3" s="56">
        <v>36.5</v>
      </c>
      <c r="E3" s="57"/>
      <c r="F3" s="24"/>
      <c r="G3" s="23"/>
    </row>
    <row r="4" spans="1:16" ht="18.75" x14ac:dyDescent="0.3">
      <c r="C4" s="16" t="s">
        <v>6</v>
      </c>
      <c r="D4" s="54">
        <f>SUM(A104)</f>
        <v>72</v>
      </c>
      <c r="E4" s="17"/>
      <c r="F4" s="24"/>
      <c r="G4" s="23"/>
    </row>
    <row r="5" spans="1:16" ht="18.75" x14ac:dyDescent="0.3">
      <c r="C5" s="16" t="s">
        <v>10</v>
      </c>
      <c r="D5" s="54">
        <v>47</v>
      </c>
      <c r="E5" s="17"/>
      <c r="F5" s="24"/>
      <c r="G5" s="23"/>
    </row>
    <row r="6" spans="1:16" ht="18.75" x14ac:dyDescent="0.25">
      <c r="C6" s="16" t="s">
        <v>23</v>
      </c>
      <c r="D6" s="92">
        <v>13</v>
      </c>
      <c r="E6" s="17" t="s">
        <v>41</v>
      </c>
      <c r="F6" s="2"/>
    </row>
    <row r="7" spans="1:16" ht="22.5" customHeight="1" x14ac:dyDescent="0.25">
      <c r="C7" s="16" t="s">
        <v>22</v>
      </c>
      <c r="D7" s="92">
        <v>14</v>
      </c>
      <c r="E7" s="17" t="s">
        <v>41</v>
      </c>
      <c r="F7" s="2"/>
    </row>
    <row r="8" spans="1:16" ht="18.75" x14ac:dyDescent="0.25">
      <c r="C8" s="16" t="s">
        <v>21</v>
      </c>
      <c r="D8" s="92">
        <v>20</v>
      </c>
      <c r="E8" s="17" t="s">
        <v>41</v>
      </c>
      <c r="F8" s="2"/>
    </row>
    <row r="9" spans="1:16" ht="31.5" x14ac:dyDescent="0.25">
      <c r="C9" s="16" t="s">
        <v>20</v>
      </c>
      <c r="D9" s="92">
        <v>5</v>
      </c>
      <c r="E9" s="17" t="s">
        <v>42</v>
      </c>
      <c r="F9" s="2"/>
    </row>
    <row r="10" spans="1:16" ht="31.5" x14ac:dyDescent="0.25">
      <c r="C10" s="16" t="s">
        <v>19</v>
      </c>
      <c r="D10" s="92">
        <v>2</v>
      </c>
      <c r="E10" s="17" t="s">
        <v>42</v>
      </c>
      <c r="F10" s="2"/>
    </row>
    <row r="11" spans="1:16" ht="31.5" x14ac:dyDescent="0.25">
      <c r="C11" s="16" t="s">
        <v>18</v>
      </c>
      <c r="D11" s="92">
        <v>20</v>
      </c>
      <c r="E11" s="17" t="s">
        <v>42</v>
      </c>
      <c r="F11" s="2"/>
    </row>
    <row r="12" spans="1:16" ht="48" customHeight="1" x14ac:dyDescent="0.25">
      <c r="C12" s="16" t="s">
        <v>15</v>
      </c>
      <c r="D12" s="92">
        <v>0</v>
      </c>
      <c r="E12" s="17" t="s">
        <v>36</v>
      </c>
      <c r="F12" s="2"/>
    </row>
    <row r="13" spans="1:16" ht="48" customHeight="1" x14ac:dyDescent="0.25">
      <c r="C13" s="16" t="s">
        <v>16</v>
      </c>
      <c r="D13" s="92">
        <v>31</v>
      </c>
      <c r="E13" s="17" t="s">
        <v>36</v>
      </c>
      <c r="F13" s="2"/>
    </row>
    <row r="14" spans="1:16" ht="48" customHeight="1" thickBot="1" x14ac:dyDescent="0.3">
      <c r="C14" s="18" t="s">
        <v>17</v>
      </c>
      <c r="D14" s="93">
        <v>14</v>
      </c>
      <c r="E14" s="19" t="s">
        <v>36</v>
      </c>
      <c r="F14" s="2"/>
    </row>
    <row r="15" spans="1:16" ht="18.75" x14ac:dyDescent="0.25">
      <c r="C15" s="4"/>
      <c r="D15" s="7"/>
      <c r="E15" s="2"/>
      <c r="F15" s="22"/>
    </row>
    <row r="16" spans="1:16" s="6" customFormat="1" ht="78.75" customHeight="1" x14ac:dyDescent="0.25">
      <c r="A16" s="10" t="s">
        <v>29</v>
      </c>
      <c r="B16" s="10" t="s">
        <v>34</v>
      </c>
      <c r="C16" s="9" t="s">
        <v>37</v>
      </c>
      <c r="D16" s="9" t="s">
        <v>13</v>
      </c>
      <c r="E16" s="9" t="s">
        <v>9</v>
      </c>
      <c r="F16" s="9" t="s">
        <v>7</v>
      </c>
      <c r="G16" s="9" t="s">
        <v>0</v>
      </c>
      <c r="H16" s="9" t="s">
        <v>1</v>
      </c>
      <c r="I16" s="9" t="s">
        <v>30</v>
      </c>
      <c r="J16" s="9" t="s">
        <v>2</v>
      </c>
      <c r="K16" s="11" t="s">
        <v>31</v>
      </c>
      <c r="L16" s="11" t="s">
        <v>8</v>
      </c>
      <c r="M16" s="11" t="s">
        <v>32</v>
      </c>
      <c r="N16" s="12" t="s">
        <v>292</v>
      </c>
      <c r="O16" s="8" t="s">
        <v>33</v>
      </c>
      <c r="P16" s="13" t="s">
        <v>14</v>
      </c>
    </row>
    <row r="17" spans="1:16" s="84" customFormat="1" ht="69.95" customHeight="1" x14ac:dyDescent="0.25">
      <c r="A17" s="81" t="s">
        <v>43</v>
      </c>
      <c r="B17" s="85">
        <v>7349</v>
      </c>
      <c r="C17" s="81" t="s">
        <v>44</v>
      </c>
      <c r="D17" s="82">
        <v>7431.3756000000003</v>
      </c>
      <c r="E17" s="81">
        <v>644</v>
      </c>
      <c r="F17" s="81">
        <v>61</v>
      </c>
      <c r="G17" s="81">
        <v>20</v>
      </c>
      <c r="H17" s="81">
        <v>41</v>
      </c>
      <c r="I17" s="82">
        <v>32.786885245901601</v>
      </c>
      <c r="J17" s="82">
        <v>67.213114754098399</v>
      </c>
      <c r="K17" s="81" t="s">
        <v>45</v>
      </c>
      <c r="L17" s="81" t="s">
        <v>46</v>
      </c>
      <c r="M17" s="81" t="s">
        <v>46</v>
      </c>
      <c r="N17" s="76" t="s">
        <v>206</v>
      </c>
      <c r="O17" s="83" t="s">
        <v>24</v>
      </c>
      <c r="P17" s="83" t="s">
        <v>210</v>
      </c>
    </row>
    <row r="18" spans="1:16" s="28" customFormat="1" ht="69.95" customHeight="1" x14ac:dyDescent="0.25">
      <c r="A18" s="1" t="s">
        <v>47</v>
      </c>
      <c r="B18" s="1">
        <v>7347</v>
      </c>
      <c r="C18" s="1" t="s">
        <v>48</v>
      </c>
      <c r="D18" s="73">
        <v>19030.479299999999</v>
      </c>
      <c r="E18" s="1">
        <v>315</v>
      </c>
      <c r="F18" s="1">
        <v>50</v>
      </c>
      <c r="G18" s="1">
        <v>33</v>
      </c>
      <c r="H18" s="1">
        <v>17</v>
      </c>
      <c r="I18" s="73">
        <v>66</v>
      </c>
      <c r="J18" s="73">
        <v>34</v>
      </c>
      <c r="K18" s="1" t="s">
        <v>45</v>
      </c>
      <c r="L18" s="1" t="s">
        <v>49</v>
      </c>
      <c r="M18" s="1" t="s">
        <v>49</v>
      </c>
      <c r="N18" s="77" t="s">
        <v>294</v>
      </c>
      <c r="O18" s="3" t="s">
        <v>24</v>
      </c>
      <c r="P18" s="1" t="s">
        <v>210</v>
      </c>
    </row>
    <row r="19" spans="1:16" s="28" customFormat="1" ht="69.95" customHeight="1" x14ac:dyDescent="0.25">
      <c r="A19" s="1" t="s">
        <v>50</v>
      </c>
      <c r="B19" s="1">
        <v>9085</v>
      </c>
      <c r="C19" s="1" t="s">
        <v>51</v>
      </c>
      <c r="D19" s="73"/>
      <c r="E19" s="1">
        <v>201</v>
      </c>
      <c r="F19" s="1">
        <v>47</v>
      </c>
      <c r="G19" s="1">
        <v>39</v>
      </c>
      <c r="H19" s="1">
        <v>8</v>
      </c>
      <c r="I19" s="73">
        <v>82.978723404255305</v>
      </c>
      <c r="J19" s="73">
        <v>17.021276595744698</v>
      </c>
      <c r="K19" s="1" t="s">
        <v>45</v>
      </c>
      <c r="L19" s="1" t="s">
        <v>49</v>
      </c>
      <c r="M19" s="1" t="s">
        <v>49</v>
      </c>
      <c r="N19" s="78" t="s">
        <v>295</v>
      </c>
      <c r="O19" s="3" t="s">
        <v>28</v>
      </c>
      <c r="P19" s="1" t="s">
        <v>210</v>
      </c>
    </row>
    <row r="20" spans="1:16" s="28" customFormat="1" ht="69.95" customHeight="1" x14ac:dyDescent="0.25">
      <c r="A20" s="1" t="s">
        <v>52</v>
      </c>
      <c r="B20" s="1">
        <v>7356</v>
      </c>
      <c r="C20" s="1" t="s">
        <v>53</v>
      </c>
      <c r="D20" s="73">
        <v>2110.2768000000001</v>
      </c>
      <c r="E20" s="1">
        <v>1139</v>
      </c>
      <c r="F20" s="1">
        <v>41</v>
      </c>
      <c r="G20" s="1">
        <v>3</v>
      </c>
      <c r="H20" s="1">
        <v>38</v>
      </c>
      <c r="I20" s="73">
        <v>7.3170731707317103</v>
      </c>
      <c r="J20" s="73">
        <v>92.682926829268297</v>
      </c>
      <c r="K20" s="1" t="s">
        <v>45</v>
      </c>
      <c r="L20" s="1" t="s">
        <v>45</v>
      </c>
      <c r="M20" s="1" t="s">
        <v>45</v>
      </c>
      <c r="N20" s="76" t="s">
        <v>206</v>
      </c>
      <c r="O20" s="3" t="s">
        <v>24</v>
      </c>
      <c r="P20" s="1" t="s">
        <v>210</v>
      </c>
    </row>
    <row r="21" spans="1:16" s="28" customFormat="1" ht="69.95" customHeight="1" x14ac:dyDescent="0.25">
      <c r="A21" s="1" t="s">
        <v>54</v>
      </c>
      <c r="B21" s="1">
        <v>7461</v>
      </c>
      <c r="C21" s="1" t="s">
        <v>55</v>
      </c>
      <c r="D21" s="73">
        <v>662.7654</v>
      </c>
      <c r="E21" s="1">
        <v>570</v>
      </c>
      <c r="F21" s="1">
        <v>40</v>
      </c>
      <c r="G21" s="1">
        <v>20</v>
      </c>
      <c r="H21" s="1">
        <v>20</v>
      </c>
      <c r="I21" s="73">
        <v>50</v>
      </c>
      <c r="J21" s="73">
        <v>50</v>
      </c>
      <c r="K21" s="1" t="s">
        <v>45</v>
      </c>
      <c r="L21" s="1" t="s">
        <v>46</v>
      </c>
      <c r="M21" s="1" t="s">
        <v>46</v>
      </c>
      <c r="N21" s="78" t="s">
        <v>296</v>
      </c>
      <c r="O21" s="3" t="s">
        <v>28</v>
      </c>
      <c r="P21" s="74" t="s">
        <v>210</v>
      </c>
    </row>
    <row r="22" spans="1:16" s="28" customFormat="1" ht="69.95" customHeight="1" x14ac:dyDescent="0.25">
      <c r="A22" s="1" t="s">
        <v>56</v>
      </c>
      <c r="B22" s="1">
        <v>7346</v>
      </c>
      <c r="C22" s="1" t="s">
        <v>57</v>
      </c>
      <c r="D22" s="73">
        <v>5863.7160000000003</v>
      </c>
      <c r="E22" s="1">
        <v>546</v>
      </c>
      <c r="F22" s="1">
        <v>38</v>
      </c>
      <c r="G22" s="1">
        <v>5</v>
      </c>
      <c r="H22" s="1">
        <v>33</v>
      </c>
      <c r="I22" s="73">
        <v>13.157894736842101</v>
      </c>
      <c r="J22" s="73">
        <v>86.842105263157904</v>
      </c>
      <c r="K22" s="1" t="s">
        <v>45</v>
      </c>
      <c r="L22" s="1" t="s">
        <v>45</v>
      </c>
      <c r="M22" s="1" t="s">
        <v>45</v>
      </c>
      <c r="N22" s="76" t="s">
        <v>206</v>
      </c>
      <c r="O22" s="3" t="s">
        <v>24</v>
      </c>
      <c r="P22" s="74" t="s">
        <v>210</v>
      </c>
    </row>
    <row r="23" spans="1:16" s="28" customFormat="1" ht="69.95" customHeight="1" x14ac:dyDescent="0.25">
      <c r="A23" s="1" t="s">
        <v>58</v>
      </c>
      <c r="B23" s="1">
        <v>7307</v>
      </c>
      <c r="C23" s="1" t="s">
        <v>59</v>
      </c>
      <c r="D23" s="73">
        <v>3558.6143999999999</v>
      </c>
      <c r="E23" s="1">
        <v>189</v>
      </c>
      <c r="F23" s="1">
        <v>35</v>
      </c>
      <c r="G23" s="1">
        <v>10</v>
      </c>
      <c r="H23" s="1">
        <v>25</v>
      </c>
      <c r="I23" s="73">
        <v>28.571428571428601</v>
      </c>
      <c r="J23" s="73">
        <v>71.428571428571402</v>
      </c>
      <c r="K23" s="1" t="s">
        <v>45</v>
      </c>
      <c r="L23" s="1" t="s">
        <v>45</v>
      </c>
      <c r="M23" s="1" t="s">
        <v>45</v>
      </c>
      <c r="N23" s="76" t="s">
        <v>208</v>
      </c>
      <c r="O23" s="3" t="s">
        <v>24</v>
      </c>
      <c r="P23" s="74" t="s">
        <v>210</v>
      </c>
    </row>
    <row r="24" spans="1:16" s="28" customFormat="1" ht="69.95" customHeight="1" x14ac:dyDescent="0.25">
      <c r="A24" s="1" t="s">
        <v>60</v>
      </c>
      <c r="B24" s="1">
        <v>7335</v>
      </c>
      <c r="C24" s="1" t="s">
        <v>61</v>
      </c>
      <c r="D24" s="73">
        <v>10124.876700000001</v>
      </c>
      <c r="E24" s="1">
        <v>121</v>
      </c>
      <c r="F24" s="1">
        <v>31</v>
      </c>
      <c r="G24" s="1">
        <v>19</v>
      </c>
      <c r="H24" s="1">
        <v>12</v>
      </c>
      <c r="I24" s="73">
        <v>61.290322580645203</v>
      </c>
      <c r="J24" s="73">
        <v>38.709677419354797</v>
      </c>
      <c r="K24" s="1" t="s">
        <v>45</v>
      </c>
      <c r="L24" s="1" t="s">
        <v>49</v>
      </c>
      <c r="M24" s="1" t="s">
        <v>49</v>
      </c>
      <c r="N24" s="77" t="s">
        <v>297</v>
      </c>
      <c r="O24" s="3" t="s">
        <v>24</v>
      </c>
      <c r="P24" s="74" t="s">
        <v>210</v>
      </c>
    </row>
    <row r="25" spans="1:16" s="28" customFormat="1" ht="69.95" customHeight="1" x14ac:dyDescent="0.25">
      <c r="A25" s="1" t="s">
        <v>62</v>
      </c>
      <c r="B25" s="1">
        <v>7452</v>
      </c>
      <c r="C25" s="1" t="s">
        <v>63</v>
      </c>
      <c r="D25" s="73">
        <v>6163.6985999999997</v>
      </c>
      <c r="E25" s="1">
        <v>35</v>
      </c>
      <c r="F25" s="1">
        <v>30</v>
      </c>
      <c r="G25" s="1">
        <v>29</v>
      </c>
      <c r="H25" s="1">
        <v>1</v>
      </c>
      <c r="I25" s="73">
        <v>96.6666666666667</v>
      </c>
      <c r="J25" s="73">
        <v>3.3333333333333299</v>
      </c>
      <c r="K25" s="1" t="s">
        <v>45</v>
      </c>
      <c r="L25" s="1" t="s">
        <v>49</v>
      </c>
      <c r="M25" s="1" t="s">
        <v>49</v>
      </c>
      <c r="N25" s="78" t="s">
        <v>296</v>
      </c>
      <c r="O25" s="3" t="s">
        <v>28</v>
      </c>
      <c r="P25" s="74" t="s">
        <v>211</v>
      </c>
    </row>
    <row r="26" spans="1:16" s="28" customFormat="1" ht="69.95" customHeight="1" x14ac:dyDescent="0.25">
      <c r="A26" s="1" t="s">
        <v>64</v>
      </c>
      <c r="B26" s="1">
        <v>7468</v>
      </c>
      <c r="C26" s="1" t="s">
        <v>65</v>
      </c>
      <c r="D26" s="73">
        <v>231.00210000000001</v>
      </c>
      <c r="E26" s="1">
        <v>934</v>
      </c>
      <c r="F26" s="1">
        <v>28</v>
      </c>
      <c r="G26" s="1">
        <v>23</v>
      </c>
      <c r="H26" s="1">
        <v>5</v>
      </c>
      <c r="I26" s="73">
        <v>82.142857142857096</v>
      </c>
      <c r="J26" s="73">
        <v>17.8571428571429</v>
      </c>
      <c r="K26" s="1" t="s">
        <v>45</v>
      </c>
      <c r="L26" s="1" t="s">
        <v>49</v>
      </c>
      <c r="M26" s="1" t="s">
        <v>49</v>
      </c>
      <c r="N26" s="78" t="s">
        <v>296</v>
      </c>
      <c r="O26" s="3" t="s">
        <v>28</v>
      </c>
      <c r="P26" s="74" t="s">
        <v>210</v>
      </c>
    </row>
    <row r="27" spans="1:16" s="28" customFormat="1" ht="69.95" customHeight="1" x14ac:dyDescent="0.25">
      <c r="A27" s="1" t="s">
        <v>66</v>
      </c>
      <c r="B27" s="1">
        <v>7372</v>
      </c>
      <c r="C27" s="1" t="s">
        <v>67</v>
      </c>
      <c r="D27" s="73">
        <v>25321.032899999998</v>
      </c>
      <c r="E27" s="1">
        <v>45</v>
      </c>
      <c r="F27" s="1">
        <v>26</v>
      </c>
      <c r="G27" s="1">
        <v>17</v>
      </c>
      <c r="H27" s="1">
        <v>9</v>
      </c>
      <c r="I27" s="73">
        <v>65.384615384615401</v>
      </c>
      <c r="J27" s="73">
        <v>34.615384615384599</v>
      </c>
      <c r="K27" s="1" t="s">
        <v>45</v>
      </c>
      <c r="L27" s="1" t="s">
        <v>49</v>
      </c>
      <c r="M27" s="1" t="s">
        <v>49</v>
      </c>
      <c r="N27" s="79" t="s">
        <v>298</v>
      </c>
      <c r="O27" s="3" t="s">
        <v>24</v>
      </c>
      <c r="P27" s="74" t="s">
        <v>211</v>
      </c>
    </row>
    <row r="28" spans="1:16" s="28" customFormat="1" ht="69.95" customHeight="1" x14ac:dyDescent="0.25">
      <c r="A28" s="1" t="s">
        <v>68</v>
      </c>
      <c r="B28" s="1">
        <v>9082</v>
      </c>
      <c r="C28" s="1" t="s">
        <v>69</v>
      </c>
      <c r="D28" s="73">
        <v>8557.5149999999994</v>
      </c>
      <c r="E28" s="1">
        <v>84</v>
      </c>
      <c r="F28" s="1">
        <v>25</v>
      </c>
      <c r="G28" s="1">
        <v>25</v>
      </c>
      <c r="H28" s="1"/>
      <c r="I28" s="73">
        <v>100</v>
      </c>
      <c r="J28" s="73"/>
      <c r="K28" s="1" t="s">
        <v>45</v>
      </c>
      <c r="L28" s="1" t="s">
        <v>49</v>
      </c>
      <c r="M28" s="1" t="s">
        <v>49</v>
      </c>
      <c r="N28" s="78" t="s">
        <v>295</v>
      </c>
      <c r="O28" s="3" t="s">
        <v>28</v>
      </c>
      <c r="P28" s="74" t="s">
        <v>211</v>
      </c>
    </row>
    <row r="29" spans="1:16" s="28" customFormat="1" ht="69.95" customHeight="1" x14ac:dyDescent="0.25">
      <c r="A29" s="1" t="s">
        <v>70</v>
      </c>
      <c r="B29" s="1">
        <v>9041</v>
      </c>
      <c r="C29" s="1" t="s">
        <v>71</v>
      </c>
      <c r="D29" s="73"/>
      <c r="E29" s="1">
        <v>33</v>
      </c>
      <c r="F29" s="1">
        <v>23</v>
      </c>
      <c r="G29" s="1">
        <v>23</v>
      </c>
      <c r="H29" s="1"/>
      <c r="I29" s="73">
        <v>100</v>
      </c>
      <c r="J29" s="73"/>
      <c r="K29" s="1" t="s">
        <v>45</v>
      </c>
      <c r="L29" s="1" t="s">
        <v>49</v>
      </c>
      <c r="M29" s="1" t="s">
        <v>49</v>
      </c>
      <c r="N29" s="78" t="s">
        <v>295</v>
      </c>
      <c r="O29" s="3" t="s">
        <v>28</v>
      </c>
      <c r="P29" s="74" t="s">
        <v>211</v>
      </c>
    </row>
    <row r="30" spans="1:16" s="28" customFormat="1" ht="69.95" customHeight="1" x14ac:dyDescent="0.25">
      <c r="A30" s="1" t="s">
        <v>72</v>
      </c>
      <c r="B30" s="1">
        <v>7325</v>
      </c>
      <c r="C30" s="1" t="s">
        <v>73</v>
      </c>
      <c r="D30" s="73">
        <v>4980.5793000000003</v>
      </c>
      <c r="E30" s="1">
        <v>63</v>
      </c>
      <c r="F30" s="1">
        <v>18</v>
      </c>
      <c r="G30" s="1">
        <v>15</v>
      </c>
      <c r="H30" s="1">
        <v>3</v>
      </c>
      <c r="I30" s="73">
        <v>83.3333333333333</v>
      </c>
      <c r="J30" s="73">
        <v>16.6666666666667</v>
      </c>
      <c r="K30" s="1" t="s">
        <v>46</v>
      </c>
      <c r="L30" s="1" t="s">
        <v>49</v>
      </c>
      <c r="M30" s="1" t="s">
        <v>49</v>
      </c>
      <c r="N30" s="79" t="s">
        <v>299</v>
      </c>
      <c r="O30" s="3" t="s">
        <v>24</v>
      </c>
      <c r="P30" s="74" t="s">
        <v>211</v>
      </c>
    </row>
    <row r="31" spans="1:16" s="28" customFormat="1" ht="69.95" customHeight="1" x14ac:dyDescent="0.25">
      <c r="A31" s="1" t="s">
        <v>74</v>
      </c>
      <c r="B31" s="1">
        <v>9242</v>
      </c>
      <c r="C31" s="1" t="s">
        <v>75</v>
      </c>
      <c r="D31" s="73"/>
      <c r="E31" s="1">
        <v>82</v>
      </c>
      <c r="F31" s="1">
        <v>18</v>
      </c>
      <c r="G31" s="1">
        <v>17</v>
      </c>
      <c r="H31" s="1">
        <v>1</v>
      </c>
      <c r="I31" s="73">
        <v>94.4444444444444</v>
      </c>
      <c r="J31" s="73">
        <v>5.5555555555555598</v>
      </c>
      <c r="K31" s="1" t="s">
        <v>46</v>
      </c>
      <c r="L31" s="1" t="s">
        <v>49</v>
      </c>
      <c r="M31" s="1" t="s">
        <v>49</v>
      </c>
      <c r="N31" s="78" t="s">
        <v>295</v>
      </c>
      <c r="O31" s="3" t="s">
        <v>28</v>
      </c>
      <c r="P31" s="74" t="s">
        <v>211</v>
      </c>
    </row>
    <row r="32" spans="1:16" s="28" customFormat="1" ht="69.95" customHeight="1" x14ac:dyDescent="0.25">
      <c r="A32" s="1" t="s">
        <v>76</v>
      </c>
      <c r="B32" s="1">
        <v>7501</v>
      </c>
      <c r="C32" s="1" t="s">
        <v>77</v>
      </c>
      <c r="D32" s="73"/>
      <c r="E32" s="1">
        <v>105</v>
      </c>
      <c r="F32" s="1">
        <v>18</v>
      </c>
      <c r="G32" s="1">
        <v>15</v>
      </c>
      <c r="H32" s="1">
        <v>3</v>
      </c>
      <c r="I32" s="73">
        <v>83.3333333333333</v>
      </c>
      <c r="J32" s="73">
        <v>16.6666666666667</v>
      </c>
      <c r="K32" s="1" t="s">
        <v>46</v>
      </c>
      <c r="L32" s="1" t="s">
        <v>49</v>
      </c>
      <c r="M32" s="1" t="s">
        <v>49</v>
      </c>
      <c r="N32" s="78" t="s">
        <v>296</v>
      </c>
      <c r="O32" s="3" t="s">
        <v>28</v>
      </c>
      <c r="P32" s="74" t="s">
        <v>211</v>
      </c>
    </row>
    <row r="33" spans="1:16" s="28" customFormat="1" ht="69.95" customHeight="1" x14ac:dyDescent="0.25">
      <c r="A33" s="1" t="s">
        <v>78</v>
      </c>
      <c r="B33" s="1">
        <v>9051</v>
      </c>
      <c r="C33" s="1" t="s">
        <v>79</v>
      </c>
      <c r="D33" s="73"/>
      <c r="E33" s="1">
        <v>110</v>
      </c>
      <c r="F33" s="1">
        <v>17</v>
      </c>
      <c r="G33" s="1">
        <v>17</v>
      </c>
      <c r="H33" s="1"/>
      <c r="I33" s="73">
        <v>100</v>
      </c>
      <c r="J33" s="73"/>
      <c r="K33" s="1" t="s">
        <v>46</v>
      </c>
      <c r="L33" s="1" t="s">
        <v>49</v>
      </c>
      <c r="M33" s="1" t="s">
        <v>49</v>
      </c>
      <c r="N33" s="78" t="s">
        <v>295</v>
      </c>
      <c r="O33" s="3" t="s">
        <v>28</v>
      </c>
      <c r="P33" s="74" t="s">
        <v>211</v>
      </c>
    </row>
    <row r="34" spans="1:16" s="28" customFormat="1" ht="69.95" customHeight="1" x14ac:dyDescent="0.25">
      <c r="A34" s="1" t="s">
        <v>80</v>
      </c>
      <c r="B34" s="1">
        <v>7330</v>
      </c>
      <c r="C34" s="1" t="s">
        <v>81</v>
      </c>
      <c r="D34" s="73">
        <v>900.19709999999998</v>
      </c>
      <c r="E34" s="1">
        <v>240</v>
      </c>
      <c r="F34" s="1">
        <v>17</v>
      </c>
      <c r="G34" s="1">
        <v>12</v>
      </c>
      <c r="H34" s="1">
        <v>5</v>
      </c>
      <c r="I34" s="73">
        <v>70.588235294117695</v>
      </c>
      <c r="J34" s="73">
        <v>29.411764705882401</v>
      </c>
      <c r="K34" s="1" t="s">
        <v>46</v>
      </c>
      <c r="L34" s="1" t="s">
        <v>49</v>
      </c>
      <c r="M34" s="1" t="s">
        <v>49</v>
      </c>
      <c r="N34" s="79" t="s">
        <v>298</v>
      </c>
      <c r="O34" s="3" t="s">
        <v>24</v>
      </c>
      <c r="P34" s="74" t="s">
        <v>210</v>
      </c>
    </row>
    <row r="35" spans="1:16" s="28" customFormat="1" ht="69.95" customHeight="1" x14ac:dyDescent="0.25">
      <c r="A35" s="1" t="s">
        <v>82</v>
      </c>
      <c r="B35" s="1">
        <v>9250</v>
      </c>
      <c r="C35" s="1" t="s">
        <v>83</v>
      </c>
      <c r="D35" s="73">
        <v>1456.4799</v>
      </c>
      <c r="E35" s="1">
        <v>117</v>
      </c>
      <c r="F35" s="1">
        <v>17</v>
      </c>
      <c r="G35" s="1">
        <v>15</v>
      </c>
      <c r="H35" s="1">
        <v>2</v>
      </c>
      <c r="I35" s="73">
        <v>88.235294117647101</v>
      </c>
      <c r="J35" s="73">
        <v>11.764705882352899</v>
      </c>
      <c r="K35" s="1" t="s">
        <v>46</v>
      </c>
      <c r="L35" s="1" t="s">
        <v>49</v>
      </c>
      <c r="M35" s="1" t="s">
        <v>49</v>
      </c>
      <c r="N35" s="79" t="s">
        <v>298</v>
      </c>
      <c r="O35" s="3" t="s">
        <v>24</v>
      </c>
      <c r="P35" s="74" t="s">
        <v>211</v>
      </c>
    </row>
    <row r="36" spans="1:16" s="28" customFormat="1" ht="69.95" customHeight="1" x14ac:dyDescent="0.25">
      <c r="A36" s="1" t="s">
        <v>84</v>
      </c>
      <c r="B36" s="1">
        <v>7306</v>
      </c>
      <c r="C36" s="1" t="s">
        <v>85</v>
      </c>
      <c r="D36" s="73">
        <v>3229.8912</v>
      </c>
      <c r="E36" s="1">
        <v>30</v>
      </c>
      <c r="F36" s="1">
        <v>16</v>
      </c>
      <c r="G36" s="1">
        <v>10</v>
      </c>
      <c r="H36" s="1">
        <v>6</v>
      </c>
      <c r="I36" s="73">
        <v>62.5</v>
      </c>
      <c r="J36" s="73">
        <v>37.5</v>
      </c>
      <c r="K36" s="1" t="s">
        <v>46</v>
      </c>
      <c r="L36" s="1" t="s">
        <v>49</v>
      </c>
      <c r="M36" s="1" t="s">
        <v>49</v>
      </c>
      <c r="N36" s="79" t="s">
        <v>298</v>
      </c>
      <c r="O36" s="3" t="s">
        <v>24</v>
      </c>
      <c r="P36" s="74" t="s">
        <v>209</v>
      </c>
    </row>
    <row r="37" spans="1:16" s="28" customFormat="1" ht="69.95" customHeight="1" x14ac:dyDescent="0.25">
      <c r="A37" s="1" t="s">
        <v>86</v>
      </c>
      <c r="B37" s="1">
        <v>7460</v>
      </c>
      <c r="C37" s="1" t="s">
        <v>87</v>
      </c>
      <c r="D37" s="73">
        <v>5041.2393000000002</v>
      </c>
      <c r="E37" s="1">
        <v>598</v>
      </c>
      <c r="F37" s="1">
        <v>16</v>
      </c>
      <c r="G37" s="1">
        <v>4</v>
      </c>
      <c r="H37" s="1">
        <v>12</v>
      </c>
      <c r="I37" s="73">
        <v>25</v>
      </c>
      <c r="J37" s="73">
        <v>75</v>
      </c>
      <c r="K37" s="1" t="s">
        <v>46</v>
      </c>
      <c r="L37" s="1" t="s">
        <v>45</v>
      </c>
      <c r="M37" s="1" t="s">
        <v>45</v>
      </c>
      <c r="N37" s="79" t="s">
        <v>300</v>
      </c>
      <c r="O37" s="3" t="s">
        <v>24</v>
      </c>
      <c r="P37" s="74" t="s">
        <v>210</v>
      </c>
    </row>
    <row r="38" spans="1:16" s="28" customFormat="1" ht="69.95" customHeight="1" x14ac:dyDescent="0.25">
      <c r="A38" s="1" t="s">
        <v>88</v>
      </c>
      <c r="B38" s="1">
        <v>9050</v>
      </c>
      <c r="C38" s="1" t="s">
        <v>89</v>
      </c>
      <c r="D38" s="73"/>
      <c r="E38" s="1">
        <v>278</v>
      </c>
      <c r="F38" s="1">
        <v>14</v>
      </c>
      <c r="G38" s="1">
        <v>13</v>
      </c>
      <c r="H38" s="1">
        <v>1</v>
      </c>
      <c r="I38" s="73">
        <v>92.857142857142904</v>
      </c>
      <c r="J38" s="73">
        <v>7.1428571428571397</v>
      </c>
      <c r="K38" s="1" t="s">
        <v>46</v>
      </c>
      <c r="L38" s="1" t="s">
        <v>49</v>
      </c>
      <c r="M38" s="1" t="s">
        <v>49</v>
      </c>
      <c r="N38" s="78" t="s">
        <v>295</v>
      </c>
      <c r="O38" s="3" t="s">
        <v>28</v>
      </c>
      <c r="P38" s="74" t="s">
        <v>210</v>
      </c>
    </row>
    <row r="39" spans="1:16" s="28" customFormat="1" ht="69.95" customHeight="1" x14ac:dyDescent="0.25">
      <c r="A39" s="1" t="s">
        <v>90</v>
      </c>
      <c r="B39" s="1">
        <v>7357</v>
      </c>
      <c r="C39" s="1" t="s">
        <v>91</v>
      </c>
      <c r="D39" s="73">
        <v>4497.2334000000001</v>
      </c>
      <c r="E39" s="1">
        <v>116</v>
      </c>
      <c r="F39" s="1">
        <v>14</v>
      </c>
      <c r="G39" s="1">
        <v>12</v>
      </c>
      <c r="H39" s="1">
        <v>2</v>
      </c>
      <c r="I39" s="73">
        <v>85.714285714285694</v>
      </c>
      <c r="J39" s="73">
        <v>14.285714285714301</v>
      </c>
      <c r="K39" s="1" t="s">
        <v>46</v>
      </c>
      <c r="L39" s="1" t="s">
        <v>49</v>
      </c>
      <c r="M39" s="1" t="s">
        <v>49</v>
      </c>
      <c r="N39" s="79" t="s">
        <v>299</v>
      </c>
      <c r="O39" s="3" t="s">
        <v>24</v>
      </c>
      <c r="P39" s="74" t="s">
        <v>210</v>
      </c>
    </row>
    <row r="40" spans="1:16" s="28" customFormat="1" ht="69.95" customHeight="1" x14ac:dyDescent="0.25">
      <c r="A40" s="1" t="s">
        <v>92</v>
      </c>
      <c r="B40" s="1">
        <v>7449</v>
      </c>
      <c r="C40" s="1" t="s">
        <v>93</v>
      </c>
      <c r="D40" s="73">
        <v>1416.0401999999999</v>
      </c>
      <c r="E40" s="1">
        <v>222</v>
      </c>
      <c r="F40" s="1">
        <v>13</v>
      </c>
      <c r="G40" s="1">
        <v>3</v>
      </c>
      <c r="H40" s="1">
        <v>10</v>
      </c>
      <c r="I40" s="73">
        <v>23.076923076923102</v>
      </c>
      <c r="J40" s="73">
        <v>76.923076923076906</v>
      </c>
      <c r="K40" s="1" t="s">
        <v>46</v>
      </c>
      <c r="L40" s="1" t="s">
        <v>45</v>
      </c>
      <c r="M40" s="1" t="s">
        <v>45</v>
      </c>
      <c r="N40" s="76" t="s">
        <v>206</v>
      </c>
      <c r="O40" s="3" t="s">
        <v>24</v>
      </c>
      <c r="P40" s="74" t="s">
        <v>210</v>
      </c>
    </row>
    <row r="41" spans="1:16" s="28" customFormat="1" ht="69.95" customHeight="1" x14ac:dyDescent="0.25">
      <c r="A41" s="1" t="s">
        <v>94</v>
      </c>
      <c r="B41" s="1">
        <v>7453</v>
      </c>
      <c r="C41" s="1" t="s">
        <v>95</v>
      </c>
      <c r="D41" s="73">
        <v>307.03320000000002</v>
      </c>
      <c r="E41" s="1">
        <v>977</v>
      </c>
      <c r="F41" s="1">
        <v>13</v>
      </c>
      <c r="G41" s="1">
        <v>8</v>
      </c>
      <c r="H41" s="1">
        <v>5</v>
      </c>
      <c r="I41" s="73">
        <v>61.538461538461497</v>
      </c>
      <c r="J41" s="73">
        <v>38.461538461538503</v>
      </c>
      <c r="K41" s="1" t="s">
        <v>46</v>
      </c>
      <c r="L41" s="1" t="s">
        <v>49</v>
      </c>
      <c r="M41" s="1" t="s">
        <v>49</v>
      </c>
      <c r="N41" s="77" t="s">
        <v>302</v>
      </c>
      <c r="O41" s="3" t="s">
        <v>24</v>
      </c>
      <c r="P41" s="74" t="s">
        <v>210</v>
      </c>
    </row>
    <row r="42" spans="1:16" s="28" customFormat="1" ht="69.95" customHeight="1" x14ac:dyDescent="0.25">
      <c r="A42" s="1" t="s">
        <v>96</v>
      </c>
      <c r="B42" s="1">
        <v>9249</v>
      </c>
      <c r="C42" s="1" t="s">
        <v>97</v>
      </c>
      <c r="D42" s="73"/>
      <c r="E42" s="1">
        <v>14</v>
      </c>
      <c r="F42" s="1">
        <v>11</v>
      </c>
      <c r="G42" s="1">
        <v>11</v>
      </c>
      <c r="H42" s="1"/>
      <c r="I42" s="73">
        <v>100</v>
      </c>
      <c r="J42" s="73"/>
      <c r="K42" s="1" t="s">
        <v>46</v>
      </c>
      <c r="L42" s="1" t="s">
        <v>49</v>
      </c>
      <c r="M42" s="1" t="s">
        <v>49</v>
      </c>
      <c r="N42" s="78" t="s">
        <v>296</v>
      </c>
      <c r="O42" s="3" t="s">
        <v>28</v>
      </c>
      <c r="P42" s="74" t="s">
        <v>209</v>
      </c>
    </row>
    <row r="43" spans="1:16" s="28" customFormat="1" ht="69.95" customHeight="1" x14ac:dyDescent="0.25">
      <c r="A43" s="1" t="s">
        <v>98</v>
      </c>
      <c r="B43" s="1">
        <v>7450</v>
      </c>
      <c r="C43" s="1" t="s">
        <v>99</v>
      </c>
      <c r="D43" s="73">
        <v>1045.6487999999999</v>
      </c>
      <c r="E43" s="1">
        <v>113</v>
      </c>
      <c r="F43" s="1">
        <v>10</v>
      </c>
      <c r="G43" s="1">
        <v>10</v>
      </c>
      <c r="H43" s="1"/>
      <c r="I43" s="73">
        <v>100</v>
      </c>
      <c r="J43" s="73"/>
      <c r="K43" s="1" t="s">
        <v>46</v>
      </c>
      <c r="L43" s="1" t="s">
        <v>49</v>
      </c>
      <c r="M43" s="1" t="s">
        <v>49</v>
      </c>
      <c r="N43" s="77" t="s">
        <v>301</v>
      </c>
      <c r="O43" s="3" t="s">
        <v>28</v>
      </c>
      <c r="P43" s="74" t="s">
        <v>211</v>
      </c>
    </row>
    <row r="44" spans="1:16" s="28" customFormat="1" ht="69.95" customHeight="1" x14ac:dyDescent="0.25">
      <c r="A44" s="1" t="s">
        <v>100</v>
      </c>
      <c r="B44" s="1">
        <v>7454</v>
      </c>
      <c r="C44" s="1" t="s">
        <v>101</v>
      </c>
      <c r="D44" s="73">
        <v>6059.5442999999996</v>
      </c>
      <c r="E44" s="1">
        <v>515</v>
      </c>
      <c r="F44" s="1">
        <v>9</v>
      </c>
      <c r="G44" s="1">
        <v>3</v>
      </c>
      <c r="H44" s="1">
        <v>6</v>
      </c>
      <c r="I44" s="73">
        <v>33.3333333333333</v>
      </c>
      <c r="J44" s="73">
        <v>66.6666666666667</v>
      </c>
      <c r="K44" s="1" t="s">
        <v>49</v>
      </c>
      <c r="L44" s="1" t="s">
        <v>46</v>
      </c>
      <c r="M44" s="1" t="s">
        <v>46</v>
      </c>
      <c r="N44" s="77" t="s">
        <v>207</v>
      </c>
      <c r="O44" s="3" t="s">
        <v>24</v>
      </c>
      <c r="P44" s="75" t="s">
        <v>211</v>
      </c>
    </row>
    <row r="45" spans="1:16" s="28" customFormat="1" ht="69.95" customHeight="1" x14ac:dyDescent="0.25">
      <c r="A45" s="1" t="s">
        <v>102</v>
      </c>
      <c r="B45" s="1">
        <v>9248</v>
      </c>
      <c r="C45" s="1" t="s">
        <v>103</v>
      </c>
      <c r="D45" s="73">
        <v>6717.9996000000001</v>
      </c>
      <c r="E45" s="1">
        <v>132</v>
      </c>
      <c r="F45" s="1">
        <v>9</v>
      </c>
      <c r="G45" s="1">
        <v>7</v>
      </c>
      <c r="H45" s="1">
        <v>2</v>
      </c>
      <c r="I45" s="73">
        <v>77.7777777777778</v>
      </c>
      <c r="J45" s="73">
        <v>22.2222222222222</v>
      </c>
      <c r="K45" s="1" t="s">
        <v>49</v>
      </c>
      <c r="L45" s="1" t="s">
        <v>49</v>
      </c>
      <c r="M45" s="1" t="s">
        <v>49</v>
      </c>
      <c r="N45" s="78" t="s">
        <v>296</v>
      </c>
      <c r="O45" s="3" t="s">
        <v>28</v>
      </c>
      <c r="P45" s="75" t="s">
        <v>209</v>
      </c>
    </row>
    <row r="46" spans="1:16" s="28" customFormat="1" ht="69.95" customHeight="1" x14ac:dyDescent="0.25">
      <c r="A46" s="1" t="s">
        <v>104</v>
      </c>
      <c r="B46" s="1">
        <v>7322</v>
      </c>
      <c r="C46" s="1" t="s">
        <v>105</v>
      </c>
      <c r="D46" s="73">
        <v>629.40509999999995</v>
      </c>
      <c r="E46" s="1">
        <v>18</v>
      </c>
      <c r="F46" s="1">
        <v>8</v>
      </c>
      <c r="G46" s="1">
        <v>4</v>
      </c>
      <c r="H46" s="1">
        <v>4</v>
      </c>
      <c r="I46" s="73">
        <v>50</v>
      </c>
      <c r="J46" s="73">
        <v>50</v>
      </c>
      <c r="K46" s="1" t="s">
        <v>49</v>
      </c>
      <c r="L46" s="1" t="s">
        <v>46</v>
      </c>
      <c r="M46" s="1" t="s">
        <v>49</v>
      </c>
      <c r="N46" s="78" t="s">
        <v>303</v>
      </c>
      <c r="O46" s="3" t="s">
        <v>24</v>
      </c>
      <c r="P46" s="75" t="s">
        <v>209</v>
      </c>
    </row>
    <row r="47" spans="1:16" s="28" customFormat="1" ht="69.95" customHeight="1" x14ac:dyDescent="0.25">
      <c r="A47" s="1" t="s">
        <v>106</v>
      </c>
      <c r="B47" s="1">
        <v>7343</v>
      </c>
      <c r="C47" s="1" t="s">
        <v>107</v>
      </c>
      <c r="D47" s="73">
        <v>1877.6322</v>
      </c>
      <c r="E47" s="1">
        <v>98</v>
      </c>
      <c r="F47" s="1">
        <v>8</v>
      </c>
      <c r="G47" s="1">
        <v>7</v>
      </c>
      <c r="H47" s="1">
        <v>1</v>
      </c>
      <c r="I47" s="73">
        <v>87.5</v>
      </c>
      <c r="J47" s="73">
        <v>12.5</v>
      </c>
      <c r="K47" s="1" t="s">
        <v>49</v>
      </c>
      <c r="L47" s="1" t="s">
        <v>49</v>
      </c>
      <c r="M47" s="1" t="s">
        <v>46</v>
      </c>
      <c r="N47" s="79" t="s">
        <v>304</v>
      </c>
      <c r="O47" s="3" t="s">
        <v>24</v>
      </c>
      <c r="P47" s="74" t="s">
        <v>211</v>
      </c>
    </row>
    <row r="48" spans="1:16" s="28" customFormat="1" ht="69.95" customHeight="1" x14ac:dyDescent="0.25">
      <c r="A48" s="1" t="s">
        <v>108</v>
      </c>
      <c r="B48" s="1">
        <v>9042</v>
      </c>
      <c r="C48" s="1" t="s">
        <v>109</v>
      </c>
      <c r="D48" s="73"/>
      <c r="E48" s="1">
        <v>2</v>
      </c>
      <c r="F48" s="1">
        <v>7</v>
      </c>
      <c r="G48" s="1">
        <v>7</v>
      </c>
      <c r="H48" s="1"/>
      <c r="I48" s="73">
        <v>100</v>
      </c>
      <c r="J48" s="73"/>
      <c r="K48" s="1" t="s">
        <v>49</v>
      </c>
      <c r="L48" s="1" t="s">
        <v>49</v>
      </c>
      <c r="M48" s="1" t="s">
        <v>49</v>
      </c>
      <c r="N48" s="78" t="s">
        <v>295</v>
      </c>
      <c r="O48" s="3" t="s">
        <v>28</v>
      </c>
      <c r="P48" s="74" t="s">
        <v>209</v>
      </c>
    </row>
    <row r="49" spans="1:16" s="28" customFormat="1" ht="69.95" customHeight="1" x14ac:dyDescent="0.25">
      <c r="A49" s="1" t="s">
        <v>110</v>
      </c>
      <c r="B49" s="1">
        <v>7327</v>
      </c>
      <c r="C49" s="1" t="s">
        <v>111</v>
      </c>
      <c r="D49" s="73">
        <v>1688.9292</v>
      </c>
      <c r="E49" s="1">
        <v>38</v>
      </c>
      <c r="F49" s="1">
        <v>7</v>
      </c>
      <c r="G49" s="1">
        <v>5</v>
      </c>
      <c r="H49" s="1">
        <v>2</v>
      </c>
      <c r="I49" s="73">
        <v>71.428571428571402</v>
      </c>
      <c r="J49" s="73">
        <v>28.571428571428601</v>
      </c>
      <c r="K49" s="1" t="s">
        <v>49</v>
      </c>
      <c r="L49" s="1" t="s">
        <v>49</v>
      </c>
      <c r="M49" s="1" t="s">
        <v>46</v>
      </c>
      <c r="N49" s="79" t="s">
        <v>304</v>
      </c>
      <c r="O49" s="3" t="s">
        <v>24</v>
      </c>
      <c r="P49" s="74" t="s">
        <v>209</v>
      </c>
    </row>
    <row r="50" spans="1:16" s="28" customFormat="1" ht="69.95" customHeight="1" x14ac:dyDescent="0.25">
      <c r="A50" s="1" t="s">
        <v>112</v>
      </c>
      <c r="B50" s="1">
        <v>9247</v>
      </c>
      <c r="C50" s="1" t="s">
        <v>113</v>
      </c>
      <c r="D50" s="73"/>
      <c r="E50" s="1">
        <v>44</v>
      </c>
      <c r="F50" s="1">
        <v>6</v>
      </c>
      <c r="G50" s="1">
        <v>6</v>
      </c>
      <c r="H50" s="1"/>
      <c r="I50" s="73">
        <v>100</v>
      </c>
      <c r="J50" s="73"/>
      <c r="K50" s="1" t="s">
        <v>49</v>
      </c>
      <c r="L50" s="1" t="s">
        <v>49</v>
      </c>
      <c r="M50" s="1" t="s">
        <v>49</v>
      </c>
      <c r="N50" s="78" t="s">
        <v>295</v>
      </c>
      <c r="O50" s="3" t="s">
        <v>28</v>
      </c>
      <c r="P50" s="74" t="s">
        <v>209</v>
      </c>
    </row>
    <row r="51" spans="1:16" s="28" customFormat="1" ht="69.95" customHeight="1" x14ac:dyDescent="0.25">
      <c r="A51" s="1" t="s">
        <v>114</v>
      </c>
      <c r="B51" s="1">
        <v>9083</v>
      </c>
      <c r="C51" s="1" t="s">
        <v>115</v>
      </c>
      <c r="D51" s="73"/>
      <c r="E51" s="1">
        <v>51</v>
      </c>
      <c r="F51" s="1">
        <v>4</v>
      </c>
      <c r="G51" s="1">
        <v>2</v>
      </c>
      <c r="H51" s="1">
        <v>2</v>
      </c>
      <c r="I51" s="73">
        <v>50</v>
      </c>
      <c r="J51" s="73">
        <v>50</v>
      </c>
      <c r="K51" s="1" t="s">
        <v>49</v>
      </c>
      <c r="L51" s="1" t="s">
        <v>46</v>
      </c>
      <c r="M51" s="1" t="s">
        <v>49</v>
      </c>
      <c r="N51" s="78" t="s">
        <v>296</v>
      </c>
      <c r="O51" s="3" t="s">
        <v>28</v>
      </c>
      <c r="P51" s="75" t="s">
        <v>209</v>
      </c>
    </row>
    <row r="52" spans="1:16" s="28" customFormat="1" ht="69.95" customHeight="1" x14ac:dyDescent="0.25">
      <c r="A52" s="1" t="s">
        <v>116</v>
      </c>
      <c r="B52" s="1">
        <v>7329</v>
      </c>
      <c r="C52" s="1" t="s">
        <v>117</v>
      </c>
      <c r="D52" s="73">
        <v>1778.6682000000001</v>
      </c>
      <c r="E52" s="1">
        <v>25</v>
      </c>
      <c r="F52" s="1">
        <v>4</v>
      </c>
      <c r="G52" s="1">
        <v>2</v>
      </c>
      <c r="H52" s="1">
        <v>2</v>
      </c>
      <c r="I52" s="73">
        <v>50</v>
      </c>
      <c r="J52" s="73">
        <v>50</v>
      </c>
      <c r="K52" s="1" t="s">
        <v>49</v>
      </c>
      <c r="L52" s="1" t="s">
        <v>46</v>
      </c>
      <c r="M52" s="1" t="s">
        <v>46</v>
      </c>
      <c r="N52" s="78" t="s">
        <v>303</v>
      </c>
      <c r="O52" s="3" t="s">
        <v>24</v>
      </c>
      <c r="P52" s="74" t="s">
        <v>209</v>
      </c>
    </row>
    <row r="53" spans="1:16" s="28" customFormat="1" ht="69.95" customHeight="1" x14ac:dyDescent="0.25">
      <c r="A53" s="1" t="s">
        <v>118</v>
      </c>
      <c r="B53" s="1">
        <v>7446</v>
      </c>
      <c r="C53" s="1" t="s">
        <v>119</v>
      </c>
      <c r="D53" s="73">
        <v>4201.9110000000001</v>
      </c>
      <c r="E53" s="1">
        <v>74</v>
      </c>
      <c r="F53" s="1">
        <v>4</v>
      </c>
      <c r="G53" s="1">
        <v>4</v>
      </c>
      <c r="H53" s="1"/>
      <c r="I53" s="73">
        <v>100</v>
      </c>
      <c r="J53" s="73"/>
      <c r="K53" s="1" t="s">
        <v>49</v>
      </c>
      <c r="L53" s="1" t="s">
        <v>49</v>
      </c>
      <c r="M53" s="1" t="s">
        <v>46</v>
      </c>
      <c r="N53" s="78" t="s">
        <v>305</v>
      </c>
      <c r="O53" s="3" t="s">
        <v>24</v>
      </c>
      <c r="P53" s="74" t="s">
        <v>211</v>
      </c>
    </row>
    <row r="54" spans="1:16" s="28" customFormat="1" ht="69.95" customHeight="1" x14ac:dyDescent="0.25">
      <c r="A54" s="1" t="s">
        <v>120</v>
      </c>
      <c r="B54" s="1">
        <v>7382</v>
      </c>
      <c r="C54" s="1" t="s">
        <v>121</v>
      </c>
      <c r="D54" s="73">
        <v>1290.4083000000001</v>
      </c>
      <c r="E54" s="1">
        <v>50</v>
      </c>
      <c r="F54" s="1">
        <v>4</v>
      </c>
      <c r="G54" s="1">
        <v>2</v>
      </c>
      <c r="H54" s="1">
        <v>2</v>
      </c>
      <c r="I54" s="73">
        <v>50</v>
      </c>
      <c r="J54" s="73">
        <v>50</v>
      </c>
      <c r="K54" s="1" t="s">
        <v>49</v>
      </c>
      <c r="L54" s="1" t="s">
        <v>46</v>
      </c>
      <c r="M54" s="1" t="s">
        <v>46</v>
      </c>
      <c r="N54" s="78" t="s">
        <v>305</v>
      </c>
      <c r="O54" s="3" t="s">
        <v>28</v>
      </c>
      <c r="P54" s="74" t="s">
        <v>209</v>
      </c>
    </row>
    <row r="55" spans="1:16" s="28" customFormat="1" ht="69.95" customHeight="1" x14ac:dyDescent="0.25">
      <c r="A55" s="1" t="s">
        <v>122</v>
      </c>
      <c r="B55" s="1">
        <v>7430</v>
      </c>
      <c r="C55" s="1" t="s">
        <v>123</v>
      </c>
      <c r="D55" s="73">
        <v>140.2902</v>
      </c>
      <c r="E55" s="1">
        <v>6</v>
      </c>
      <c r="F55" s="1">
        <v>4</v>
      </c>
      <c r="G55" s="1">
        <v>3</v>
      </c>
      <c r="H55" s="1">
        <v>1</v>
      </c>
      <c r="I55" s="73">
        <v>75</v>
      </c>
      <c r="J55" s="73">
        <v>25</v>
      </c>
      <c r="K55" s="1" t="s">
        <v>49</v>
      </c>
      <c r="L55" s="1" t="s">
        <v>49</v>
      </c>
      <c r="M55" s="1" t="s">
        <v>46</v>
      </c>
      <c r="N55" s="78" t="s">
        <v>305</v>
      </c>
      <c r="O55" s="3" t="s">
        <v>27</v>
      </c>
      <c r="P55" s="1" t="s">
        <v>209</v>
      </c>
    </row>
    <row r="56" spans="1:16" s="28" customFormat="1" ht="69.95" customHeight="1" x14ac:dyDescent="0.25">
      <c r="A56" s="1" t="s">
        <v>124</v>
      </c>
      <c r="B56" s="1">
        <v>7380</v>
      </c>
      <c r="C56" s="1" t="s">
        <v>125</v>
      </c>
      <c r="D56" s="73">
        <v>266.31540000000001</v>
      </c>
      <c r="E56" s="1">
        <v>27</v>
      </c>
      <c r="F56" s="1">
        <v>3</v>
      </c>
      <c r="G56" s="1">
        <v>2</v>
      </c>
      <c r="H56" s="1">
        <v>1</v>
      </c>
      <c r="I56" s="73">
        <v>66.6666666666667</v>
      </c>
      <c r="J56" s="73">
        <v>33.3333333333333</v>
      </c>
      <c r="K56" s="1" t="s">
        <v>49</v>
      </c>
      <c r="L56" s="1" t="s">
        <v>49</v>
      </c>
      <c r="M56" s="1" t="s">
        <v>46</v>
      </c>
      <c r="N56" s="78" t="s">
        <v>305</v>
      </c>
      <c r="O56" s="3" t="s">
        <v>25</v>
      </c>
      <c r="P56" s="74" t="s">
        <v>209</v>
      </c>
    </row>
    <row r="57" spans="1:16" s="28" customFormat="1" ht="69.95" customHeight="1" x14ac:dyDescent="0.25">
      <c r="A57" s="1" t="s">
        <v>126</v>
      </c>
      <c r="B57" s="1">
        <v>7457</v>
      </c>
      <c r="C57" s="1" t="s">
        <v>127</v>
      </c>
      <c r="D57" s="73">
        <v>1.9692000000000001</v>
      </c>
      <c r="E57" s="1">
        <v>31</v>
      </c>
      <c r="F57" s="1">
        <v>3</v>
      </c>
      <c r="G57" s="1">
        <v>2</v>
      </c>
      <c r="H57" s="1">
        <v>1</v>
      </c>
      <c r="I57" s="73">
        <v>66.6666666666667</v>
      </c>
      <c r="J57" s="73">
        <v>33.3333333333333</v>
      </c>
      <c r="K57" s="1" t="s">
        <v>49</v>
      </c>
      <c r="L57" s="1" t="s">
        <v>49</v>
      </c>
      <c r="M57" s="1" t="s">
        <v>49</v>
      </c>
      <c r="N57" s="78" t="s">
        <v>306</v>
      </c>
      <c r="O57" s="3" t="s">
        <v>27</v>
      </c>
      <c r="P57" s="74" t="s">
        <v>209</v>
      </c>
    </row>
    <row r="58" spans="1:16" s="28" customFormat="1" ht="69.95" customHeight="1" x14ac:dyDescent="0.25">
      <c r="A58" s="1" t="s">
        <v>128</v>
      </c>
      <c r="B58" s="1">
        <v>9245</v>
      </c>
      <c r="C58" s="1" t="s">
        <v>129</v>
      </c>
      <c r="D58" s="73">
        <v>253.1934</v>
      </c>
      <c r="E58" s="1">
        <v>7</v>
      </c>
      <c r="F58" s="1">
        <v>2</v>
      </c>
      <c r="G58" s="1">
        <v>2</v>
      </c>
      <c r="H58" s="1"/>
      <c r="I58" s="73">
        <v>100</v>
      </c>
      <c r="J58" s="73"/>
      <c r="K58" s="1" t="s">
        <v>49</v>
      </c>
      <c r="L58" s="1" t="s">
        <v>49</v>
      </c>
      <c r="M58" s="1" t="s">
        <v>49</v>
      </c>
      <c r="N58" s="78" t="s">
        <v>307</v>
      </c>
      <c r="O58" s="3" t="s">
        <v>28</v>
      </c>
      <c r="P58" s="74" t="s">
        <v>209</v>
      </c>
    </row>
    <row r="59" spans="1:16" s="28" customFormat="1" ht="69.95" customHeight="1" x14ac:dyDescent="0.25">
      <c r="A59" s="1" t="s">
        <v>130</v>
      </c>
      <c r="B59" s="1">
        <v>7459</v>
      </c>
      <c r="C59" s="1" t="s">
        <v>131</v>
      </c>
      <c r="D59" s="73">
        <v>99.288899999999998</v>
      </c>
      <c r="E59" s="1">
        <v>2</v>
      </c>
      <c r="F59" s="1">
        <v>1</v>
      </c>
      <c r="G59" s="1">
        <v>1</v>
      </c>
      <c r="H59" s="1"/>
      <c r="I59" s="73">
        <v>100</v>
      </c>
      <c r="J59" s="73"/>
      <c r="K59" s="1" t="s">
        <v>49</v>
      </c>
      <c r="L59" s="1" t="s">
        <v>49</v>
      </c>
      <c r="M59" s="1" t="s">
        <v>46</v>
      </c>
      <c r="N59" s="78" t="s">
        <v>296</v>
      </c>
      <c r="O59" s="3" t="s">
        <v>28</v>
      </c>
      <c r="P59" s="74" t="s">
        <v>209</v>
      </c>
    </row>
    <row r="60" spans="1:16" s="28" customFormat="1" ht="69.95" customHeight="1" x14ac:dyDescent="0.25">
      <c r="A60" s="1" t="s">
        <v>132</v>
      </c>
      <c r="B60" s="1">
        <v>9044</v>
      </c>
      <c r="C60" s="1" t="s">
        <v>133</v>
      </c>
      <c r="D60" s="73">
        <v>61.782299999999999</v>
      </c>
      <c r="E60" s="1">
        <v>4</v>
      </c>
      <c r="F60" s="1">
        <v>1</v>
      </c>
      <c r="G60" s="1">
        <v>1</v>
      </c>
      <c r="H60" s="1"/>
      <c r="I60" s="73">
        <v>100</v>
      </c>
      <c r="J60" s="73"/>
      <c r="K60" s="1" t="s">
        <v>49</v>
      </c>
      <c r="L60" s="1" t="s">
        <v>49</v>
      </c>
      <c r="M60" s="1" t="s">
        <v>46</v>
      </c>
      <c r="N60" s="78" t="s">
        <v>308</v>
      </c>
      <c r="O60" s="3" t="s">
        <v>28</v>
      </c>
      <c r="P60" s="74" t="s">
        <v>209</v>
      </c>
    </row>
    <row r="61" spans="1:16" s="28" customFormat="1" ht="69.95" customHeight="1" x14ac:dyDescent="0.25">
      <c r="A61" s="1" t="s">
        <v>134</v>
      </c>
      <c r="B61" s="1">
        <v>9077</v>
      </c>
      <c r="C61" s="1" t="s">
        <v>135</v>
      </c>
      <c r="D61" s="73"/>
      <c r="E61" s="1">
        <v>131</v>
      </c>
      <c r="F61" s="1">
        <v>1</v>
      </c>
      <c r="G61" s="1">
        <v>1</v>
      </c>
      <c r="H61" s="1"/>
      <c r="I61" s="73">
        <v>100</v>
      </c>
      <c r="J61" s="73"/>
      <c r="K61" s="1" t="s">
        <v>49</v>
      </c>
      <c r="L61" s="1" t="s">
        <v>49</v>
      </c>
      <c r="M61" s="1" t="s">
        <v>46</v>
      </c>
      <c r="N61" s="78" t="s">
        <v>296</v>
      </c>
      <c r="O61" s="3" t="s">
        <v>28</v>
      </c>
      <c r="P61" s="74" t="s">
        <v>211</v>
      </c>
    </row>
    <row r="62" spans="1:16" s="28" customFormat="1" ht="69.95" customHeight="1" x14ac:dyDescent="0.25">
      <c r="A62" s="1" t="s">
        <v>136</v>
      </c>
      <c r="B62" s="1">
        <v>7489</v>
      </c>
      <c r="C62" s="1" t="s">
        <v>137</v>
      </c>
      <c r="D62" s="73">
        <v>3622.9203000000002</v>
      </c>
      <c r="E62" s="1">
        <v>26</v>
      </c>
      <c r="F62" s="1">
        <v>1</v>
      </c>
      <c r="G62" s="1">
        <v>1</v>
      </c>
      <c r="H62" s="1"/>
      <c r="I62" s="73">
        <v>100</v>
      </c>
      <c r="J62" s="73"/>
      <c r="K62" s="1" t="s">
        <v>49</v>
      </c>
      <c r="L62" s="1" t="s">
        <v>49</v>
      </c>
      <c r="M62" s="1" t="s">
        <v>46</v>
      </c>
      <c r="N62" s="78" t="s">
        <v>296</v>
      </c>
      <c r="O62" s="3" t="s">
        <v>28</v>
      </c>
      <c r="P62" s="74" t="s">
        <v>209</v>
      </c>
    </row>
    <row r="63" spans="1:16" s="28" customFormat="1" ht="69.95" customHeight="1" x14ac:dyDescent="0.25">
      <c r="A63" s="1" t="s">
        <v>138</v>
      </c>
      <c r="B63" s="1">
        <v>7328</v>
      </c>
      <c r="C63" s="1" t="s">
        <v>139</v>
      </c>
      <c r="D63" s="73">
        <v>563.43960000000004</v>
      </c>
      <c r="E63" s="1">
        <v>34</v>
      </c>
      <c r="F63" s="1">
        <v>1</v>
      </c>
      <c r="G63" s="1">
        <v>1</v>
      </c>
      <c r="H63" s="1"/>
      <c r="I63" s="73">
        <v>100</v>
      </c>
      <c r="J63" s="73"/>
      <c r="K63" s="1" t="s">
        <v>49</v>
      </c>
      <c r="L63" s="1" t="s">
        <v>49</v>
      </c>
      <c r="M63" s="1" t="s">
        <v>49</v>
      </c>
      <c r="N63" s="78" t="s">
        <v>296</v>
      </c>
      <c r="O63" s="3" t="s">
        <v>28</v>
      </c>
      <c r="P63" s="74" t="s">
        <v>209</v>
      </c>
    </row>
    <row r="64" spans="1:16" s="28" customFormat="1" ht="69.95" customHeight="1" x14ac:dyDescent="0.25">
      <c r="A64" s="1" t="s">
        <v>140</v>
      </c>
      <c r="B64" s="1">
        <v>9045</v>
      </c>
      <c r="C64" s="1" t="s">
        <v>141</v>
      </c>
      <c r="D64" s="73">
        <v>600.1173</v>
      </c>
      <c r="E64" s="1">
        <v>19</v>
      </c>
      <c r="F64" s="1"/>
      <c r="G64" s="1"/>
      <c r="H64" s="1"/>
      <c r="I64" s="73"/>
      <c r="J64" s="73"/>
      <c r="K64" s="1"/>
      <c r="L64" s="1"/>
      <c r="M64" s="1" t="s">
        <v>46</v>
      </c>
      <c r="N64" s="78" t="s">
        <v>309</v>
      </c>
      <c r="O64" s="3" t="s">
        <v>28</v>
      </c>
      <c r="P64" s="74" t="s">
        <v>209</v>
      </c>
    </row>
    <row r="65" spans="1:16" s="28" customFormat="1" ht="69.95" customHeight="1" x14ac:dyDescent="0.25">
      <c r="A65" s="1" t="s">
        <v>142</v>
      </c>
      <c r="B65" s="1">
        <v>7361</v>
      </c>
      <c r="C65" s="1" t="s">
        <v>143</v>
      </c>
      <c r="D65" s="73">
        <v>153.1053</v>
      </c>
      <c r="E65" s="1">
        <v>68</v>
      </c>
      <c r="F65" s="1"/>
      <c r="G65" s="1"/>
      <c r="H65" s="1"/>
      <c r="I65" s="73"/>
      <c r="J65" s="73"/>
      <c r="K65" s="1"/>
      <c r="L65" s="1"/>
      <c r="M65" s="1" t="s">
        <v>46</v>
      </c>
      <c r="N65" s="78" t="s">
        <v>212</v>
      </c>
      <c r="O65" s="3" t="s">
        <v>24</v>
      </c>
      <c r="P65" s="74" t="s">
        <v>209</v>
      </c>
    </row>
    <row r="66" spans="1:16" s="28" customFormat="1" ht="69.95" customHeight="1" x14ac:dyDescent="0.25">
      <c r="A66" s="1" t="s">
        <v>144</v>
      </c>
      <c r="B66" s="1">
        <v>7514</v>
      </c>
      <c r="C66" s="1" t="s">
        <v>145</v>
      </c>
      <c r="D66" s="73">
        <v>159.75630000000001</v>
      </c>
      <c r="E66" s="1">
        <v>199</v>
      </c>
      <c r="F66" s="1"/>
      <c r="G66" s="1"/>
      <c r="H66" s="1"/>
      <c r="I66" s="73"/>
      <c r="J66" s="73"/>
      <c r="K66" s="1"/>
      <c r="L66" s="1"/>
      <c r="M66" s="1" t="s">
        <v>46</v>
      </c>
      <c r="N66" s="78" t="s">
        <v>296</v>
      </c>
      <c r="O66" s="3" t="s">
        <v>28</v>
      </c>
      <c r="P66" s="75" t="s">
        <v>209</v>
      </c>
    </row>
    <row r="67" spans="1:16" s="28" customFormat="1" ht="69.95" customHeight="1" x14ac:dyDescent="0.25">
      <c r="A67" s="1"/>
      <c r="B67" s="1">
        <v>7190</v>
      </c>
      <c r="C67" s="1" t="s">
        <v>146</v>
      </c>
      <c r="D67" s="73"/>
      <c r="E67" s="1">
        <v>1</v>
      </c>
      <c r="F67" s="1"/>
      <c r="G67" s="1"/>
      <c r="H67" s="1"/>
      <c r="I67" s="73"/>
      <c r="J67" s="73"/>
      <c r="K67" s="1"/>
      <c r="L67" s="1"/>
      <c r="M67" s="1" t="s">
        <v>147</v>
      </c>
      <c r="N67" s="78" t="s">
        <v>147</v>
      </c>
      <c r="O67" s="1" t="s">
        <v>147</v>
      </c>
      <c r="P67" s="1" t="s">
        <v>147</v>
      </c>
    </row>
    <row r="68" spans="1:16" s="28" customFormat="1" ht="69.95" customHeight="1" x14ac:dyDescent="0.25">
      <c r="A68" s="1" t="s">
        <v>148</v>
      </c>
      <c r="B68" s="1">
        <v>7435</v>
      </c>
      <c r="C68" s="1" t="s">
        <v>149</v>
      </c>
      <c r="D68" s="73">
        <v>4.3551000000000002</v>
      </c>
      <c r="E68" s="1">
        <v>3</v>
      </c>
      <c r="F68" s="1"/>
      <c r="G68" s="1"/>
      <c r="H68" s="1"/>
      <c r="I68" s="73"/>
      <c r="J68" s="73"/>
      <c r="K68" s="1"/>
      <c r="L68" s="1"/>
      <c r="M68" s="1" t="s">
        <v>46</v>
      </c>
      <c r="N68" s="78" t="s">
        <v>310</v>
      </c>
      <c r="O68" s="3" t="s">
        <v>24</v>
      </c>
      <c r="P68" s="74" t="s">
        <v>209</v>
      </c>
    </row>
    <row r="69" spans="1:16" s="28" customFormat="1" ht="69.95" customHeight="1" x14ac:dyDescent="0.25">
      <c r="A69" s="1" t="s">
        <v>150</v>
      </c>
      <c r="B69" s="1">
        <v>9080</v>
      </c>
      <c r="C69" s="1" t="s">
        <v>151</v>
      </c>
      <c r="D69" s="73">
        <v>179.7165</v>
      </c>
      <c r="E69" s="1">
        <v>4</v>
      </c>
      <c r="F69" s="1"/>
      <c r="G69" s="1"/>
      <c r="H69" s="1"/>
      <c r="I69" s="73"/>
      <c r="J69" s="73"/>
      <c r="K69" s="1"/>
      <c r="L69" s="1"/>
      <c r="M69" s="1" t="s">
        <v>49</v>
      </c>
      <c r="N69" s="78" t="s">
        <v>307</v>
      </c>
      <c r="O69" s="3" t="s">
        <v>28</v>
      </c>
      <c r="P69" s="74" t="s">
        <v>209</v>
      </c>
    </row>
    <row r="70" spans="1:16" s="28" customFormat="1" ht="69.95" customHeight="1" x14ac:dyDescent="0.25">
      <c r="A70" s="1" t="s">
        <v>152</v>
      </c>
      <c r="B70" s="1">
        <v>7485</v>
      </c>
      <c r="C70" s="1" t="s">
        <v>153</v>
      </c>
      <c r="D70" s="73">
        <v>384.8553</v>
      </c>
      <c r="E70" s="1">
        <v>23</v>
      </c>
      <c r="F70" s="1"/>
      <c r="G70" s="1"/>
      <c r="H70" s="1"/>
      <c r="I70" s="73"/>
      <c r="J70" s="73"/>
      <c r="K70" s="1"/>
      <c r="L70" s="1"/>
      <c r="M70" s="1" t="s">
        <v>46</v>
      </c>
      <c r="N70" s="78" t="s">
        <v>311</v>
      </c>
      <c r="O70" s="3" t="s">
        <v>28</v>
      </c>
      <c r="P70" s="74" t="s">
        <v>209</v>
      </c>
    </row>
    <row r="71" spans="1:16" s="28" customFormat="1" ht="69.95" customHeight="1" x14ac:dyDescent="0.25">
      <c r="A71" s="1" t="s">
        <v>154</v>
      </c>
      <c r="B71" s="1">
        <v>9095</v>
      </c>
      <c r="C71" s="1" t="s">
        <v>155</v>
      </c>
      <c r="D71" s="73"/>
      <c r="E71" s="1">
        <v>2</v>
      </c>
      <c r="F71" s="1"/>
      <c r="G71" s="1"/>
      <c r="H71" s="1"/>
      <c r="I71" s="73"/>
      <c r="J71" s="73"/>
      <c r="K71" s="1"/>
      <c r="L71" s="1"/>
      <c r="M71" s="1" t="s">
        <v>46</v>
      </c>
      <c r="N71" s="78" t="s">
        <v>312</v>
      </c>
      <c r="O71" s="3" t="s">
        <v>28</v>
      </c>
      <c r="P71" s="74" t="s">
        <v>209</v>
      </c>
    </row>
    <row r="72" spans="1:16" s="28" customFormat="1" ht="69.95" customHeight="1" x14ac:dyDescent="0.25">
      <c r="A72" s="1" t="s">
        <v>156</v>
      </c>
      <c r="B72" s="1">
        <v>7425</v>
      </c>
      <c r="C72" s="1" t="s">
        <v>157</v>
      </c>
      <c r="D72" s="73">
        <v>1247.4404999999999</v>
      </c>
      <c r="E72" s="1">
        <v>419</v>
      </c>
      <c r="F72" s="1"/>
      <c r="G72" s="1"/>
      <c r="H72" s="1"/>
      <c r="I72" s="73"/>
      <c r="J72" s="73"/>
      <c r="K72" s="1"/>
      <c r="L72" s="1"/>
      <c r="M72" s="1" t="s">
        <v>46</v>
      </c>
      <c r="N72" s="80" t="s">
        <v>329</v>
      </c>
      <c r="O72" s="3" t="s">
        <v>27</v>
      </c>
      <c r="P72" s="75" t="s">
        <v>211</v>
      </c>
    </row>
    <row r="73" spans="1:16" s="28" customFormat="1" ht="69.95" customHeight="1" x14ac:dyDescent="0.25">
      <c r="A73" s="1" t="s">
        <v>158</v>
      </c>
      <c r="B73" s="1">
        <v>7387</v>
      </c>
      <c r="C73" s="1" t="s">
        <v>159</v>
      </c>
      <c r="D73" s="73">
        <v>832.94370000000004</v>
      </c>
      <c r="E73" s="1">
        <v>182</v>
      </c>
      <c r="F73" s="1"/>
      <c r="G73" s="1"/>
      <c r="H73" s="1"/>
      <c r="I73" s="73"/>
      <c r="J73" s="73"/>
      <c r="K73" s="1"/>
      <c r="L73" s="1"/>
      <c r="M73" s="1" t="s">
        <v>46</v>
      </c>
      <c r="N73" s="80" t="s">
        <v>313</v>
      </c>
      <c r="O73" s="3" t="s">
        <v>27</v>
      </c>
      <c r="P73" s="75" t="s">
        <v>211</v>
      </c>
    </row>
    <row r="74" spans="1:16" s="28" customFormat="1" ht="69.95" customHeight="1" x14ac:dyDescent="0.25">
      <c r="A74" s="1" t="s">
        <v>160</v>
      </c>
      <c r="B74" s="1">
        <v>9098</v>
      </c>
      <c r="C74" s="1" t="s">
        <v>161</v>
      </c>
      <c r="D74" s="73"/>
      <c r="E74" s="1">
        <v>21</v>
      </c>
      <c r="F74" s="1"/>
      <c r="G74" s="1"/>
      <c r="H74" s="1"/>
      <c r="I74" s="73"/>
      <c r="J74" s="73"/>
      <c r="K74" s="1"/>
      <c r="L74" s="1"/>
      <c r="M74" s="1" t="s">
        <v>46</v>
      </c>
      <c r="N74" s="78" t="s">
        <v>296</v>
      </c>
      <c r="O74" s="3" t="s">
        <v>28</v>
      </c>
      <c r="P74" s="74" t="s">
        <v>209</v>
      </c>
    </row>
    <row r="75" spans="1:16" s="28" customFormat="1" ht="69.95" customHeight="1" x14ac:dyDescent="0.25">
      <c r="A75" s="1"/>
      <c r="B75" s="1">
        <v>7180</v>
      </c>
      <c r="C75" s="1" t="s">
        <v>162</v>
      </c>
      <c r="D75" s="73"/>
      <c r="E75" s="1">
        <v>23</v>
      </c>
      <c r="F75" s="1"/>
      <c r="G75" s="1"/>
      <c r="H75" s="1"/>
      <c r="I75" s="73"/>
      <c r="J75" s="73"/>
      <c r="K75" s="1"/>
      <c r="L75" s="1"/>
      <c r="M75" s="1" t="s">
        <v>147</v>
      </c>
      <c r="N75" s="78" t="s">
        <v>147</v>
      </c>
      <c r="O75" s="1" t="s">
        <v>147</v>
      </c>
      <c r="P75" s="1" t="s">
        <v>147</v>
      </c>
    </row>
    <row r="76" spans="1:16" s="28" customFormat="1" ht="69.95" customHeight="1" x14ac:dyDescent="0.25">
      <c r="A76" s="1"/>
      <c r="B76" s="1">
        <v>7182</v>
      </c>
      <c r="C76" s="1" t="s">
        <v>163</v>
      </c>
      <c r="D76" s="73"/>
      <c r="E76" s="1">
        <v>98</v>
      </c>
      <c r="F76" s="1"/>
      <c r="G76" s="1"/>
      <c r="H76" s="1"/>
      <c r="I76" s="73"/>
      <c r="J76" s="73"/>
      <c r="K76" s="1"/>
      <c r="L76" s="1"/>
      <c r="M76" s="1" t="s">
        <v>147</v>
      </c>
      <c r="N76" s="78" t="s">
        <v>147</v>
      </c>
      <c r="O76" s="1" t="s">
        <v>147</v>
      </c>
      <c r="P76" s="1" t="s">
        <v>147</v>
      </c>
    </row>
    <row r="77" spans="1:16" s="28" customFormat="1" ht="69.95" customHeight="1" x14ac:dyDescent="0.25">
      <c r="A77" s="1"/>
      <c r="B77" s="1">
        <v>7186</v>
      </c>
      <c r="C77" s="1" t="s">
        <v>164</v>
      </c>
      <c r="D77" s="73"/>
      <c r="E77" s="1">
        <v>2</v>
      </c>
      <c r="F77" s="1"/>
      <c r="G77" s="1"/>
      <c r="H77" s="1"/>
      <c r="I77" s="73"/>
      <c r="J77" s="73"/>
      <c r="K77" s="1"/>
      <c r="L77" s="1"/>
      <c r="M77" s="1" t="s">
        <v>147</v>
      </c>
      <c r="N77" s="78" t="s">
        <v>147</v>
      </c>
      <c r="O77" s="1" t="s">
        <v>147</v>
      </c>
      <c r="P77" s="1" t="s">
        <v>147</v>
      </c>
    </row>
    <row r="78" spans="1:16" s="28" customFormat="1" ht="69.95" customHeight="1" x14ac:dyDescent="0.25">
      <c r="A78" s="1"/>
      <c r="B78" s="1">
        <v>7187</v>
      </c>
      <c r="C78" s="1" t="s">
        <v>165</v>
      </c>
      <c r="D78" s="73"/>
      <c r="E78" s="1">
        <v>10</v>
      </c>
      <c r="F78" s="1"/>
      <c r="G78" s="1"/>
      <c r="H78" s="1"/>
      <c r="I78" s="73"/>
      <c r="J78" s="73"/>
      <c r="K78" s="1"/>
      <c r="L78" s="1"/>
      <c r="M78" s="1" t="s">
        <v>147</v>
      </c>
      <c r="N78" s="78" t="s">
        <v>147</v>
      </c>
      <c r="O78" s="1" t="s">
        <v>147</v>
      </c>
      <c r="P78" s="1" t="s">
        <v>147</v>
      </c>
    </row>
    <row r="79" spans="1:16" s="28" customFormat="1" ht="69.95" customHeight="1" x14ac:dyDescent="0.25">
      <c r="A79" s="1"/>
      <c r="B79" s="1">
        <v>7536</v>
      </c>
      <c r="C79" s="1" t="s">
        <v>166</v>
      </c>
      <c r="D79" s="73"/>
      <c r="E79" s="1">
        <v>129</v>
      </c>
      <c r="F79" s="1"/>
      <c r="G79" s="1"/>
      <c r="H79" s="1"/>
      <c r="I79" s="73"/>
      <c r="J79" s="73"/>
      <c r="K79" s="1"/>
      <c r="L79" s="1"/>
      <c r="M79" s="1" t="s">
        <v>147</v>
      </c>
      <c r="N79" s="78" t="s">
        <v>147</v>
      </c>
      <c r="O79" s="1" t="s">
        <v>147</v>
      </c>
      <c r="P79" s="1" t="s">
        <v>147</v>
      </c>
    </row>
    <row r="80" spans="1:16" s="28" customFormat="1" ht="69.95" customHeight="1" x14ac:dyDescent="0.25">
      <c r="A80" s="1" t="s">
        <v>167</v>
      </c>
      <c r="B80" s="1">
        <v>7513</v>
      </c>
      <c r="C80" s="1" t="s">
        <v>168</v>
      </c>
      <c r="D80" s="73">
        <v>4.6421999999999999</v>
      </c>
      <c r="E80" s="1">
        <v>9</v>
      </c>
      <c r="F80" s="1"/>
      <c r="G80" s="1"/>
      <c r="H80" s="1"/>
      <c r="I80" s="73"/>
      <c r="J80" s="73"/>
      <c r="K80" s="1"/>
      <c r="L80" s="1"/>
      <c r="M80" s="1" t="s">
        <v>49</v>
      </c>
      <c r="N80" s="78" t="s">
        <v>296</v>
      </c>
      <c r="O80" s="3" t="s">
        <v>28</v>
      </c>
      <c r="P80" s="74" t="s">
        <v>209</v>
      </c>
    </row>
    <row r="81" spans="1:16" s="28" customFormat="1" ht="69.95" customHeight="1" x14ac:dyDescent="0.25">
      <c r="A81" s="1"/>
      <c r="B81" s="1">
        <v>7535</v>
      </c>
      <c r="C81" s="1" t="s">
        <v>169</v>
      </c>
      <c r="D81" s="73"/>
      <c r="E81" s="1">
        <v>4713</v>
      </c>
      <c r="F81" s="1"/>
      <c r="G81" s="1"/>
      <c r="H81" s="1"/>
      <c r="I81" s="73"/>
      <c r="J81" s="73"/>
      <c r="K81" s="1"/>
      <c r="L81" s="1"/>
      <c r="M81" s="1" t="s">
        <v>147</v>
      </c>
      <c r="N81" s="78" t="s">
        <v>216</v>
      </c>
      <c r="O81" s="1" t="s">
        <v>28</v>
      </c>
      <c r="P81" s="1" t="s">
        <v>147</v>
      </c>
    </row>
    <row r="82" spans="1:16" s="28" customFormat="1" ht="69.95" customHeight="1" x14ac:dyDescent="0.25">
      <c r="A82" s="1" t="s">
        <v>170</v>
      </c>
      <c r="B82" s="1">
        <v>9141</v>
      </c>
      <c r="C82" s="1" t="s">
        <v>171</v>
      </c>
      <c r="D82" s="73">
        <v>23.9742</v>
      </c>
      <c r="E82" s="1">
        <v>4</v>
      </c>
      <c r="F82" s="1"/>
      <c r="G82" s="1"/>
      <c r="H82" s="1"/>
      <c r="I82" s="73"/>
      <c r="J82" s="73"/>
      <c r="K82" s="1"/>
      <c r="L82" s="1"/>
      <c r="M82" s="1" t="s">
        <v>49</v>
      </c>
      <c r="N82" s="78" t="s">
        <v>296</v>
      </c>
      <c r="O82" s="3" t="s">
        <v>28</v>
      </c>
      <c r="P82" s="74" t="s">
        <v>209</v>
      </c>
    </row>
    <row r="83" spans="1:16" s="28" customFormat="1" ht="69.95" customHeight="1" x14ac:dyDescent="0.25">
      <c r="A83" s="1" t="s">
        <v>172</v>
      </c>
      <c r="B83" s="1">
        <v>9142</v>
      </c>
      <c r="C83" s="1" t="s">
        <v>173</v>
      </c>
      <c r="D83" s="73"/>
      <c r="E83" s="1">
        <v>2</v>
      </c>
      <c r="F83" s="1"/>
      <c r="G83" s="1"/>
      <c r="H83" s="1"/>
      <c r="I83" s="73"/>
      <c r="J83" s="73"/>
      <c r="K83" s="1"/>
      <c r="L83" s="1"/>
      <c r="M83" s="1" t="s">
        <v>49</v>
      </c>
      <c r="N83" s="78" t="s">
        <v>314</v>
      </c>
      <c r="O83" s="3" t="s">
        <v>28</v>
      </c>
      <c r="P83" s="74" t="s">
        <v>209</v>
      </c>
    </row>
    <row r="84" spans="1:16" s="28" customFormat="1" ht="69.95" customHeight="1" x14ac:dyDescent="0.25">
      <c r="A84" s="1" t="s">
        <v>174</v>
      </c>
      <c r="B84" s="1">
        <v>9143</v>
      </c>
      <c r="C84" s="1" t="s">
        <v>175</v>
      </c>
      <c r="D84" s="73">
        <v>318.4434</v>
      </c>
      <c r="E84" s="1">
        <v>1</v>
      </c>
      <c r="F84" s="1"/>
      <c r="G84" s="1"/>
      <c r="H84" s="1"/>
      <c r="I84" s="73"/>
      <c r="J84" s="73"/>
      <c r="K84" s="1"/>
      <c r="L84" s="1"/>
      <c r="M84" s="1" t="s">
        <v>46</v>
      </c>
      <c r="N84" s="78" t="s">
        <v>312</v>
      </c>
      <c r="O84" s="3" t="s">
        <v>28</v>
      </c>
      <c r="P84" s="74" t="s">
        <v>209</v>
      </c>
    </row>
    <row r="85" spans="1:16" s="28" customFormat="1" ht="69.95" customHeight="1" x14ac:dyDescent="0.25">
      <c r="A85" s="1"/>
      <c r="B85" s="1">
        <v>0</v>
      </c>
      <c r="C85" s="1" t="s">
        <v>176</v>
      </c>
      <c r="D85" s="73"/>
      <c r="E85" s="1">
        <v>359</v>
      </c>
      <c r="F85" s="1"/>
      <c r="G85" s="1"/>
      <c r="H85" s="1"/>
      <c r="I85" s="73"/>
      <c r="J85" s="73"/>
      <c r="K85" s="1"/>
      <c r="L85" s="1"/>
      <c r="M85" s="1" t="s">
        <v>147</v>
      </c>
      <c r="N85" s="78" t="s">
        <v>147</v>
      </c>
      <c r="O85" s="1" t="s">
        <v>147</v>
      </c>
      <c r="P85" s="1" t="s">
        <v>147</v>
      </c>
    </row>
    <row r="86" spans="1:16" s="28" customFormat="1" ht="69.95" customHeight="1" x14ac:dyDescent="0.25">
      <c r="A86" s="1" t="s">
        <v>177</v>
      </c>
      <c r="B86" s="1">
        <v>7436</v>
      </c>
      <c r="C86" s="1" t="s">
        <v>178</v>
      </c>
      <c r="D86" s="73">
        <v>18.823499999999999</v>
      </c>
      <c r="E86" s="1">
        <v>19</v>
      </c>
      <c r="F86" s="1"/>
      <c r="G86" s="1"/>
      <c r="H86" s="1"/>
      <c r="I86" s="73"/>
      <c r="J86" s="73"/>
      <c r="K86" s="1"/>
      <c r="L86" s="1"/>
      <c r="M86" s="1" t="s">
        <v>46</v>
      </c>
      <c r="N86" s="78" t="s">
        <v>213</v>
      </c>
      <c r="O86" s="3" t="s">
        <v>24</v>
      </c>
      <c r="P86" s="74" t="s">
        <v>209</v>
      </c>
    </row>
    <row r="87" spans="1:16" s="28" customFormat="1" ht="69.95" customHeight="1" x14ac:dyDescent="0.25">
      <c r="A87" s="1"/>
      <c r="B87" s="1">
        <v>7533</v>
      </c>
      <c r="C87" s="1" t="s">
        <v>179</v>
      </c>
      <c r="D87" s="73"/>
      <c r="E87" s="1">
        <v>2698</v>
      </c>
      <c r="F87" s="1"/>
      <c r="G87" s="1"/>
      <c r="H87" s="1"/>
      <c r="I87" s="73"/>
      <c r="J87" s="73"/>
      <c r="K87" s="1"/>
      <c r="L87" s="1"/>
      <c r="M87" s="1" t="s">
        <v>147</v>
      </c>
      <c r="N87" s="78" t="s">
        <v>315</v>
      </c>
      <c r="O87" s="3" t="s">
        <v>28</v>
      </c>
      <c r="P87" s="1" t="s">
        <v>147</v>
      </c>
    </row>
    <row r="88" spans="1:16" s="28" customFormat="1" ht="69.95" customHeight="1" x14ac:dyDescent="0.25">
      <c r="A88" s="1"/>
      <c r="B88" s="1">
        <v>7531</v>
      </c>
      <c r="C88" s="1" t="s">
        <v>180</v>
      </c>
      <c r="D88" s="73"/>
      <c r="E88" s="1">
        <v>17</v>
      </c>
      <c r="F88" s="1"/>
      <c r="G88" s="1"/>
      <c r="H88" s="1"/>
      <c r="I88" s="73"/>
      <c r="J88" s="73"/>
      <c r="K88" s="1"/>
      <c r="L88" s="1"/>
      <c r="M88" s="1" t="s">
        <v>147</v>
      </c>
      <c r="N88" s="78" t="s">
        <v>214</v>
      </c>
      <c r="O88" s="3" t="s">
        <v>28</v>
      </c>
      <c r="P88" s="1" t="s">
        <v>147</v>
      </c>
    </row>
    <row r="89" spans="1:16" s="28" customFormat="1" ht="69.95" customHeight="1" x14ac:dyDescent="0.25">
      <c r="A89" s="1" t="s">
        <v>181</v>
      </c>
      <c r="B89" s="1">
        <v>7326</v>
      </c>
      <c r="C89" s="1" t="s">
        <v>182</v>
      </c>
      <c r="D89" s="73">
        <v>825.7473</v>
      </c>
      <c r="E89" s="1">
        <v>28</v>
      </c>
      <c r="F89" s="1"/>
      <c r="G89" s="1"/>
      <c r="H89" s="1"/>
      <c r="I89" s="73"/>
      <c r="J89" s="73"/>
      <c r="K89" s="1"/>
      <c r="L89" s="1"/>
      <c r="M89" s="1" t="s">
        <v>49</v>
      </c>
      <c r="N89" s="78" t="s">
        <v>296</v>
      </c>
      <c r="O89" s="3" t="s">
        <v>28</v>
      </c>
      <c r="P89" s="74" t="s">
        <v>209</v>
      </c>
    </row>
    <row r="90" spans="1:16" s="28" customFormat="1" ht="69.95" customHeight="1" x14ac:dyDescent="0.25">
      <c r="A90" s="1" t="s">
        <v>183</v>
      </c>
      <c r="B90" s="1">
        <v>7337</v>
      </c>
      <c r="C90" s="1" t="s">
        <v>184</v>
      </c>
      <c r="D90" s="73">
        <v>23.560199999999998</v>
      </c>
      <c r="E90" s="1">
        <v>1</v>
      </c>
      <c r="F90" s="1"/>
      <c r="G90" s="1"/>
      <c r="H90" s="1"/>
      <c r="I90" s="73"/>
      <c r="J90" s="73"/>
      <c r="K90" s="1"/>
      <c r="L90" s="1"/>
      <c r="M90" s="1" t="s">
        <v>46</v>
      </c>
      <c r="N90" s="78" t="s">
        <v>213</v>
      </c>
      <c r="O90" s="3" t="s">
        <v>24</v>
      </c>
      <c r="P90" s="74" t="s">
        <v>209</v>
      </c>
    </row>
    <row r="91" spans="1:16" s="28" customFormat="1" ht="69.95" customHeight="1" x14ac:dyDescent="0.25">
      <c r="A91" s="1" t="s">
        <v>185</v>
      </c>
      <c r="B91" s="1">
        <v>9239</v>
      </c>
      <c r="C91" s="1" t="s">
        <v>186</v>
      </c>
      <c r="D91" s="73"/>
      <c r="E91" s="1">
        <v>2</v>
      </c>
      <c r="F91" s="1"/>
      <c r="G91" s="1"/>
      <c r="H91" s="1"/>
      <c r="I91" s="73"/>
      <c r="J91" s="73"/>
      <c r="K91" s="1"/>
      <c r="L91" s="1"/>
      <c r="M91" s="1" t="s">
        <v>46</v>
      </c>
      <c r="N91" s="78" t="s">
        <v>296</v>
      </c>
      <c r="O91" s="3" t="s">
        <v>28</v>
      </c>
      <c r="P91" s="74" t="s">
        <v>209</v>
      </c>
    </row>
    <row r="92" spans="1:16" s="28" customFormat="1" ht="69.95" customHeight="1" x14ac:dyDescent="0.25">
      <c r="A92" s="1" t="s">
        <v>187</v>
      </c>
      <c r="B92" s="1">
        <v>7426</v>
      </c>
      <c r="C92" s="1" t="s">
        <v>188</v>
      </c>
      <c r="D92" s="73">
        <v>108.9315</v>
      </c>
      <c r="E92" s="1">
        <v>163</v>
      </c>
      <c r="F92" s="1"/>
      <c r="G92" s="1"/>
      <c r="H92" s="1"/>
      <c r="I92" s="73"/>
      <c r="J92" s="73"/>
      <c r="K92" s="1"/>
      <c r="L92" s="1"/>
      <c r="M92" s="1" t="s">
        <v>46</v>
      </c>
      <c r="N92" s="78" t="s">
        <v>213</v>
      </c>
      <c r="O92" s="3" t="s">
        <v>24</v>
      </c>
      <c r="P92" s="74" t="s">
        <v>211</v>
      </c>
    </row>
    <row r="93" spans="1:16" s="28" customFormat="1" ht="69.95" customHeight="1" x14ac:dyDescent="0.25">
      <c r="A93" s="1" t="s">
        <v>189</v>
      </c>
      <c r="B93" s="1">
        <v>9240</v>
      </c>
      <c r="C93" s="1" t="s">
        <v>190</v>
      </c>
      <c r="D93" s="73">
        <v>13.254300000000001</v>
      </c>
      <c r="E93" s="1">
        <v>1</v>
      </c>
      <c r="F93" s="1"/>
      <c r="G93" s="1"/>
      <c r="H93" s="1"/>
      <c r="I93" s="73"/>
      <c r="J93" s="73"/>
      <c r="K93" s="1"/>
      <c r="L93" s="1"/>
      <c r="M93" s="1" t="s">
        <v>46</v>
      </c>
      <c r="N93" s="78" t="s">
        <v>213</v>
      </c>
      <c r="O93" s="3" t="s">
        <v>24</v>
      </c>
      <c r="P93" s="74" t="s">
        <v>209</v>
      </c>
    </row>
    <row r="94" spans="1:16" s="28" customFormat="1" ht="69.95" customHeight="1" x14ac:dyDescent="0.25">
      <c r="A94" s="1" t="s">
        <v>191</v>
      </c>
      <c r="B94" s="1">
        <v>9241</v>
      </c>
      <c r="C94" s="1" t="s">
        <v>192</v>
      </c>
      <c r="D94" s="73"/>
      <c r="E94" s="1">
        <v>2</v>
      </c>
      <c r="F94" s="1"/>
      <c r="G94" s="1"/>
      <c r="H94" s="1"/>
      <c r="I94" s="73"/>
      <c r="J94" s="73"/>
      <c r="K94" s="1"/>
      <c r="L94" s="1"/>
      <c r="M94" s="1" t="s">
        <v>49</v>
      </c>
      <c r="N94" s="78" t="s">
        <v>316</v>
      </c>
      <c r="O94" s="3" t="s">
        <v>28</v>
      </c>
      <c r="P94" s="74" t="s">
        <v>209</v>
      </c>
    </row>
    <row r="95" spans="1:16" s="28" customFormat="1" ht="69.95" customHeight="1" x14ac:dyDescent="0.25">
      <c r="A95" s="1" t="s">
        <v>193</v>
      </c>
      <c r="B95" s="1">
        <v>9243</v>
      </c>
      <c r="C95" s="1" t="s">
        <v>194</v>
      </c>
      <c r="D95" s="73">
        <v>2683.4679000000001</v>
      </c>
      <c r="E95" s="1">
        <v>19</v>
      </c>
      <c r="F95" s="1"/>
      <c r="G95" s="1"/>
      <c r="H95" s="1"/>
      <c r="I95" s="1"/>
      <c r="J95" s="1"/>
      <c r="K95" s="1"/>
      <c r="L95" s="1"/>
      <c r="M95" s="1" t="s">
        <v>46</v>
      </c>
      <c r="N95" s="78" t="s">
        <v>309</v>
      </c>
      <c r="O95" s="3" t="s">
        <v>28</v>
      </c>
      <c r="P95" s="74" t="s">
        <v>209</v>
      </c>
    </row>
    <row r="96" spans="1:16" s="28" customFormat="1" ht="69.95" customHeight="1" x14ac:dyDescent="0.25">
      <c r="A96" s="1" t="s">
        <v>195</v>
      </c>
      <c r="B96" s="1">
        <v>7388</v>
      </c>
      <c r="C96" s="1" t="s">
        <v>196</v>
      </c>
      <c r="D96" s="73">
        <v>212.364</v>
      </c>
      <c r="E96" s="1">
        <v>2</v>
      </c>
      <c r="F96" s="1"/>
      <c r="G96" s="1"/>
      <c r="H96" s="1"/>
      <c r="I96" s="1"/>
      <c r="J96" s="1"/>
      <c r="K96" s="1"/>
      <c r="L96" s="1"/>
      <c r="M96" s="1" t="s">
        <v>46</v>
      </c>
      <c r="N96" s="78" t="s">
        <v>215</v>
      </c>
      <c r="O96" s="3" t="s">
        <v>24</v>
      </c>
      <c r="P96" s="74" t="s">
        <v>209</v>
      </c>
    </row>
    <row r="97" spans="1:16" s="28" customFormat="1" ht="69.95" customHeight="1" x14ac:dyDescent="0.25">
      <c r="A97" s="1" t="s">
        <v>197</v>
      </c>
      <c r="B97" s="1">
        <v>7336</v>
      </c>
      <c r="C97" s="1" t="s">
        <v>198</v>
      </c>
      <c r="D97" s="73">
        <v>4.7618999999999998</v>
      </c>
      <c r="E97" s="1">
        <v>9</v>
      </c>
      <c r="F97" s="1"/>
      <c r="G97" s="1"/>
      <c r="H97" s="1"/>
      <c r="I97" s="1"/>
      <c r="J97" s="1"/>
      <c r="K97" s="1"/>
      <c r="L97" s="1"/>
      <c r="M97" s="1" t="s">
        <v>46</v>
      </c>
      <c r="N97" s="78" t="s">
        <v>213</v>
      </c>
      <c r="O97" s="3" t="s">
        <v>24</v>
      </c>
      <c r="P97" s="74" t="s">
        <v>209</v>
      </c>
    </row>
    <row r="98" spans="1:16" s="28" customFormat="1" ht="69.95" customHeight="1" x14ac:dyDescent="0.25">
      <c r="A98" s="1" t="s">
        <v>199</v>
      </c>
      <c r="B98" s="1">
        <v>7431</v>
      </c>
      <c r="C98" s="1" t="s">
        <v>200</v>
      </c>
      <c r="D98" s="73">
        <v>30.243600000000001</v>
      </c>
      <c r="E98" s="1">
        <v>59</v>
      </c>
      <c r="F98" s="1"/>
      <c r="G98" s="1"/>
      <c r="H98" s="1"/>
      <c r="I98" s="1"/>
      <c r="J98" s="1"/>
      <c r="K98" s="1"/>
      <c r="L98" s="1"/>
      <c r="M98" s="1" t="s">
        <v>46</v>
      </c>
      <c r="N98" s="78" t="s">
        <v>213</v>
      </c>
      <c r="O98" s="3" t="s">
        <v>24</v>
      </c>
      <c r="P98" s="74" t="s">
        <v>211</v>
      </c>
    </row>
    <row r="99" spans="1:16" s="28" customFormat="1" ht="69.95" customHeight="1" x14ac:dyDescent="0.25">
      <c r="A99" s="1"/>
      <c r="B99" s="1">
        <v>201</v>
      </c>
      <c r="C99" s="1" t="s">
        <v>201</v>
      </c>
      <c r="D99" s="73"/>
      <c r="E99" s="1">
        <v>1177</v>
      </c>
      <c r="F99" s="1"/>
      <c r="G99" s="1"/>
      <c r="H99" s="1"/>
      <c r="I99" s="1"/>
      <c r="J99" s="1"/>
      <c r="K99" s="1"/>
      <c r="L99" s="1"/>
      <c r="M99" s="1" t="s">
        <v>147</v>
      </c>
      <c r="N99" s="78" t="s">
        <v>317</v>
      </c>
      <c r="O99" s="1" t="s">
        <v>147</v>
      </c>
      <c r="P99" s="1" t="s">
        <v>147</v>
      </c>
    </row>
    <row r="100" spans="1:16" s="28" customFormat="1" ht="15" customHeight="1" x14ac:dyDescent="0.25">
      <c r="A100" s="1"/>
      <c r="B100" s="1">
        <v>203</v>
      </c>
      <c r="C100" s="1" t="s">
        <v>202</v>
      </c>
      <c r="D100" s="73"/>
      <c r="E100" s="1">
        <v>239</v>
      </c>
      <c r="F100" s="1"/>
      <c r="G100" s="1"/>
      <c r="H100" s="1"/>
      <c r="I100" s="1"/>
      <c r="J100" s="1"/>
      <c r="K100" s="1"/>
      <c r="L100" s="1"/>
      <c r="M100" s="1" t="s">
        <v>147</v>
      </c>
      <c r="N100" s="1" t="s">
        <v>147</v>
      </c>
      <c r="O100" s="1" t="s">
        <v>147</v>
      </c>
      <c r="P100" s="1" t="s">
        <v>147</v>
      </c>
    </row>
    <row r="101" spans="1:16" s="28" customFormat="1" ht="15" customHeight="1" x14ac:dyDescent="0.25">
      <c r="A101" s="1"/>
      <c r="B101" s="1">
        <v>204</v>
      </c>
      <c r="C101" s="1" t="s">
        <v>203</v>
      </c>
      <c r="D101" s="1"/>
      <c r="E101" s="1">
        <v>5</v>
      </c>
      <c r="F101" s="1"/>
      <c r="G101" s="1"/>
      <c r="H101" s="1"/>
      <c r="I101" s="1"/>
      <c r="J101" s="1"/>
      <c r="K101" s="1"/>
      <c r="L101" s="1"/>
      <c r="M101" s="1" t="s">
        <v>147</v>
      </c>
      <c r="N101" s="1" t="s">
        <v>147</v>
      </c>
      <c r="O101" s="1" t="s">
        <v>147</v>
      </c>
      <c r="P101" s="1" t="s">
        <v>147</v>
      </c>
    </row>
    <row r="102" spans="1:16" s="28" customFormat="1" ht="15" customHeight="1" x14ac:dyDescent="0.25">
      <c r="A102" s="1"/>
      <c r="B102" s="1">
        <v>202</v>
      </c>
      <c r="C102" s="1" t="s">
        <v>204</v>
      </c>
      <c r="D102" s="1"/>
      <c r="E102" s="1">
        <v>242</v>
      </c>
      <c r="F102" s="1"/>
      <c r="G102" s="1"/>
      <c r="H102" s="1"/>
      <c r="I102" s="1"/>
      <c r="J102" s="1"/>
      <c r="K102" s="1"/>
      <c r="L102" s="1"/>
      <c r="M102" s="1" t="s">
        <v>147</v>
      </c>
      <c r="N102" s="1" t="s">
        <v>147</v>
      </c>
      <c r="O102" s="1" t="s">
        <v>147</v>
      </c>
      <c r="P102" s="1" t="s">
        <v>147</v>
      </c>
    </row>
    <row r="103" spans="1:16" s="28" customFormat="1" ht="15" customHeight="1" x14ac:dyDescent="0.25">
      <c r="A103" s="1"/>
      <c r="B103" s="1">
        <v>207</v>
      </c>
      <c r="C103" s="1" t="s">
        <v>205</v>
      </c>
      <c r="D103" s="1"/>
      <c r="E103" s="1">
        <v>11</v>
      </c>
      <c r="F103" s="1"/>
      <c r="G103" s="1"/>
      <c r="H103" s="1"/>
      <c r="I103" s="1"/>
      <c r="J103" s="1"/>
      <c r="K103" s="1"/>
      <c r="L103" s="1"/>
      <c r="M103" s="1" t="s">
        <v>147</v>
      </c>
      <c r="N103" s="1" t="s">
        <v>147</v>
      </c>
      <c r="O103" s="1" t="s">
        <v>147</v>
      </c>
      <c r="P103" s="1" t="s">
        <v>147</v>
      </c>
    </row>
    <row r="104" spans="1:16" x14ac:dyDescent="0.25">
      <c r="A104">
        <f>COUNTIF(A17:A103,"ces*")</f>
        <v>72</v>
      </c>
      <c r="E104">
        <f>SUM(E17:E103)</f>
        <v>20221</v>
      </c>
      <c r="F104">
        <f>COUNTA(F17:F103)</f>
        <v>47</v>
      </c>
      <c r="J104" s="27"/>
    </row>
    <row r="106" spans="1:16" x14ac:dyDescent="0.25">
      <c r="J106" s="27"/>
    </row>
  </sheetData>
  <autoFilter ref="A16:P111"/>
  <dataValidations count="1">
    <dataValidation type="list" allowBlank="1" showInputMessage="1" showErrorMessage="1" sqref="O94:O95 O69:O74 O82:O84 O91 O17:O66 O87:O89 O80">
      <formula1>MappingConsiderations</formula1>
    </dataValidation>
  </dataValidations>
  <printOptions gridLines="1"/>
  <pageMargins left="0.7" right="0.7" top="0.75" bottom="0.75" header="0.3" footer="0.3"/>
  <pageSetup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20"/>
  <sheetViews>
    <sheetView zoomScale="90" zoomScaleNormal="90" workbookViewId="0">
      <selection activeCell="D6" sqref="D6:D14"/>
    </sheetView>
  </sheetViews>
  <sheetFormatPr defaultRowHeight="15" x14ac:dyDescent="0.25"/>
  <cols>
    <col min="1" max="1" width="7.140625" style="33" customWidth="1"/>
    <col min="2" max="2" width="7.7109375" style="33" customWidth="1"/>
    <col min="3" max="3" width="56" style="33" customWidth="1"/>
    <col min="4" max="4" width="9.28515625" style="33" customWidth="1"/>
    <col min="5" max="5" width="13.85546875" style="33" customWidth="1"/>
    <col min="6" max="6" width="9.28515625" style="33" customWidth="1"/>
    <col min="7" max="7" width="10.140625" style="33" customWidth="1"/>
    <col min="8" max="8" width="8.85546875" style="33" customWidth="1"/>
    <col min="9" max="9" width="10" style="33" customWidth="1"/>
    <col min="10" max="10" width="15.28515625" style="33" customWidth="1"/>
    <col min="11" max="11" width="9.7109375" style="33" customWidth="1"/>
    <col min="12" max="12" width="11" style="33" customWidth="1"/>
    <col min="13" max="13" width="40.28515625" style="33" customWidth="1"/>
    <col min="14" max="14" width="45" style="33" customWidth="1"/>
    <col min="15" max="15" width="19.42578125" style="33" customWidth="1"/>
    <col min="16" max="16" width="21.85546875" style="33" hidden="1" customWidth="1"/>
    <col min="17" max="17" width="21.85546875" style="33" customWidth="1"/>
    <col min="18" max="18" width="22" style="33" customWidth="1"/>
    <col min="19" max="19" width="19.5703125" style="33" customWidth="1"/>
    <col min="20" max="16384" width="9.140625" style="33"/>
  </cols>
  <sheetData>
    <row r="1" spans="1:16" ht="26.25" x14ac:dyDescent="0.4">
      <c r="C1" s="34" t="s">
        <v>3</v>
      </c>
      <c r="D1" s="89" t="s">
        <v>291</v>
      </c>
      <c r="E1" s="35"/>
    </row>
    <row r="2" spans="1:16" ht="27" thickBot="1" x14ac:dyDescent="0.45">
      <c r="C2" s="36" t="s">
        <v>4</v>
      </c>
      <c r="D2" s="90" t="s">
        <v>35</v>
      </c>
      <c r="E2" s="37"/>
    </row>
    <row r="3" spans="1:16" ht="18.75" x14ac:dyDescent="0.25">
      <c r="C3" s="59" t="s">
        <v>12</v>
      </c>
      <c r="D3" s="60">
        <v>39.9</v>
      </c>
      <c r="E3" s="61"/>
      <c r="F3" s="38"/>
      <c r="G3" s="39"/>
    </row>
    <row r="4" spans="1:16" ht="18.75" x14ac:dyDescent="0.25">
      <c r="C4" s="40" t="s">
        <v>6</v>
      </c>
      <c r="D4" s="58">
        <f>SUM(A67)</f>
        <v>35</v>
      </c>
      <c r="E4" s="41"/>
      <c r="F4" s="38"/>
      <c r="G4" s="39"/>
    </row>
    <row r="5" spans="1:16" ht="18.75" x14ac:dyDescent="0.25">
      <c r="C5" s="40" t="s">
        <v>10</v>
      </c>
      <c r="D5" s="58">
        <f>SUM(E67)</f>
        <v>23</v>
      </c>
      <c r="E5" s="41"/>
      <c r="F5" s="38"/>
      <c r="G5" s="39"/>
    </row>
    <row r="6" spans="1:16" ht="18.75" x14ac:dyDescent="0.25">
      <c r="C6" s="40" t="s">
        <v>23</v>
      </c>
      <c r="D6" s="58">
        <v>14</v>
      </c>
      <c r="E6" s="63" t="s">
        <v>39</v>
      </c>
      <c r="F6" s="42"/>
    </row>
    <row r="7" spans="1:16" ht="22.5" customHeight="1" x14ac:dyDescent="0.25">
      <c r="C7" s="40" t="s">
        <v>22</v>
      </c>
      <c r="D7" s="58">
        <v>2</v>
      </c>
      <c r="E7" s="63" t="s">
        <v>39</v>
      </c>
      <c r="F7" s="42"/>
    </row>
    <row r="8" spans="1:16" ht="18.75" x14ac:dyDescent="0.25">
      <c r="C8" s="40" t="s">
        <v>21</v>
      </c>
      <c r="D8" s="58">
        <v>7</v>
      </c>
      <c r="E8" s="63" t="s">
        <v>39</v>
      </c>
      <c r="F8" s="42"/>
    </row>
    <row r="9" spans="1:16" ht="31.5" x14ac:dyDescent="0.25">
      <c r="C9" s="40" t="s">
        <v>20</v>
      </c>
      <c r="D9" s="58">
        <v>2</v>
      </c>
      <c r="E9" s="63" t="s">
        <v>40</v>
      </c>
      <c r="F9" s="42"/>
    </row>
    <row r="10" spans="1:16" ht="31.5" x14ac:dyDescent="0.25">
      <c r="C10" s="40" t="s">
        <v>19</v>
      </c>
      <c r="D10" s="58">
        <v>4</v>
      </c>
      <c r="E10" s="63" t="s">
        <v>40</v>
      </c>
      <c r="F10" s="42"/>
    </row>
    <row r="11" spans="1:16" ht="31.5" x14ac:dyDescent="0.25">
      <c r="C11" s="40" t="s">
        <v>18</v>
      </c>
      <c r="D11" s="58">
        <v>10</v>
      </c>
      <c r="E11" s="63" t="s">
        <v>40</v>
      </c>
      <c r="F11" s="42"/>
    </row>
    <row r="12" spans="1:16" ht="31.5" x14ac:dyDescent="0.25">
      <c r="C12" s="40" t="s">
        <v>15</v>
      </c>
      <c r="D12" s="58">
        <v>0</v>
      </c>
      <c r="E12" s="63" t="s">
        <v>36</v>
      </c>
      <c r="F12" s="42"/>
    </row>
    <row r="13" spans="1:16" ht="47.25" x14ac:dyDescent="0.25">
      <c r="C13" s="40" t="s">
        <v>16</v>
      </c>
      <c r="D13" s="58">
        <v>12</v>
      </c>
      <c r="E13" s="63" t="s">
        <v>36</v>
      </c>
      <c r="F13" s="42"/>
    </row>
    <row r="14" spans="1:16" ht="32.25" thickBot="1" x14ac:dyDescent="0.3">
      <c r="C14" s="43" t="s">
        <v>17</v>
      </c>
      <c r="D14" s="62">
        <v>7</v>
      </c>
      <c r="E14" s="64" t="s">
        <v>36</v>
      </c>
      <c r="F14" s="42"/>
    </row>
    <row r="15" spans="1:16" ht="18.75" x14ac:dyDescent="0.25">
      <c r="C15" s="42"/>
      <c r="D15" s="44"/>
      <c r="E15" s="42"/>
      <c r="F15" s="42"/>
    </row>
    <row r="16" spans="1:16" s="45" customFormat="1" ht="78.75" customHeight="1" x14ac:dyDescent="0.25">
      <c r="A16" s="14" t="s">
        <v>29</v>
      </c>
      <c r="B16" s="14" t="s">
        <v>34</v>
      </c>
      <c r="C16" s="29" t="s">
        <v>38</v>
      </c>
      <c r="D16" s="29" t="s">
        <v>9</v>
      </c>
      <c r="E16" s="29" t="s">
        <v>7</v>
      </c>
      <c r="F16" s="29" t="s">
        <v>0</v>
      </c>
      <c r="G16" s="29" t="s">
        <v>1</v>
      </c>
      <c r="H16" s="29" t="s">
        <v>30</v>
      </c>
      <c r="I16" s="29" t="s">
        <v>2</v>
      </c>
      <c r="J16" s="30" t="s">
        <v>31</v>
      </c>
      <c r="K16" s="30" t="s">
        <v>8</v>
      </c>
      <c r="L16" s="30" t="s">
        <v>32</v>
      </c>
      <c r="M16" s="12" t="s">
        <v>292</v>
      </c>
      <c r="N16" s="14" t="s">
        <v>293</v>
      </c>
      <c r="O16" s="13" t="s">
        <v>14</v>
      </c>
      <c r="P16" s="13" t="s">
        <v>14</v>
      </c>
    </row>
    <row r="17" spans="1:16" s="48" customFormat="1" ht="15" customHeight="1" x14ac:dyDescent="0.25">
      <c r="A17" s="68" t="s">
        <v>217</v>
      </c>
      <c r="B17" s="69">
        <v>6006</v>
      </c>
      <c r="C17" s="68" t="s">
        <v>218</v>
      </c>
      <c r="D17" s="69">
        <v>1459</v>
      </c>
      <c r="E17" s="69">
        <v>144</v>
      </c>
      <c r="F17" s="69">
        <v>44</v>
      </c>
      <c r="G17" s="69">
        <v>100</v>
      </c>
      <c r="H17" s="70">
        <v>30.555555555555557</v>
      </c>
      <c r="I17" s="70">
        <v>69.444444444444443</v>
      </c>
      <c r="J17" s="68" t="s">
        <v>45</v>
      </c>
      <c r="K17" s="68" t="s">
        <v>46</v>
      </c>
      <c r="L17" s="68" t="s">
        <v>46</v>
      </c>
      <c r="M17" s="86" t="s">
        <v>325</v>
      </c>
      <c r="N17" s="46" t="s">
        <v>28</v>
      </c>
      <c r="O17" s="47" t="s">
        <v>210</v>
      </c>
      <c r="P17" s="65"/>
    </row>
    <row r="18" spans="1:16" s="50" customFormat="1" ht="15" customHeight="1" x14ac:dyDescent="0.25">
      <c r="A18" s="68" t="s">
        <v>219</v>
      </c>
      <c r="B18" s="69">
        <v>6113</v>
      </c>
      <c r="C18" s="68" t="s">
        <v>220</v>
      </c>
      <c r="D18" s="69">
        <v>843</v>
      </c>
      <c r="E18" s="69">
        <v>111</v>
      </c>
      <c r="F18" s="69">
        <v>87</v>
      </c>
      <c r="G18" s="69">
        <v>24</v>
      </c>
      <c r="H18" s="70">
        <v>78.378378378378372</v>
      </c>
      <c r="I18" s="70">
        <v>21.621621621621621</v>
      </c>
      <c r="J18" s="68" t="s">
        <v>45</v>
      </c>
      <c r="K18" s="68" t="s">
        <v>49</v>
      </c>
      <c r="L18" s="68" t="s">
        <v>49</v>
      </c>
      <c r="M18" s="5" t="s">
        <v>318</v>
      </c>
      <c r="N18" s="46" t="s">
        <v>24</v>
      </c>
      <c r="O18" s="49" t="s">
        <v>211</v>
      </c>
      <c r="P18" s="66"/>
    </row>
    <row r="19" spans="1:16" s="50" customFormat="1" ht="15" customHeight="1" x14ac:dyDescent="0.25">
      <c r="A19" s="68" t="s">
        <v>221</v>
      </c>
      <c r="B19" s="69">
        <v>6111</v>
      </c>
      <c r="C19" s="68" t="s">
        <v>222</v>
      </c>
      <c r="D19" s="69">
        <v>640</v>
      </c>
      <c r="E19" s="69">
        <v>77</v>
      </c>
      <c r="F19" s="69">
        <v>60</v>
      </c>
      <c r="G19" s="69">
        <v>17</v>
      </c>
      <c r="H19" s="70">
        <v>77.922077922077932</v>
      </c>
      <c r="I19" s="70">
        <v>22.077922077922079</v>
      </c>
      <c r="J19" s="68" t="s">
        <v>45</v>
      </c>
      <c r="K19" s="68" t="s">
        <v>49</v>
      </c>
      <c r="L19" s="68" t="s">
        <v>49</v>
      </c>
      <c r="M19" s="87" t="s">
        <v>319</v>
      </c>
      <c r="N19" s="46" t="s">
        <v>24</v>
      </c>
      <c r="O19" s="52" t="s">
        <v>211</v>
      </c>
      <c r="P19" s="67" t="s">
        <v>11</v>
      </c>
    </row>
    <row r="20" spans="1:16" s="50" customFormat="1" ht="15.75" customHeight="1" x14ac:dyDescent="0.25">
      <c r="A20" s="68" t="s">
        <v>223</v>
      </c>
      <c r="B20" s="69">
        <v>6056</v>
      </c>
      <c r="C20" s="68" t="s">
        <v>224</v>
      </c>
      <c r="D20" s="69">
        <v>328</v>
      </c>
      <c r="E20" s="69">
        <v>59</v>
      </c>
      <c r="F20" s="69">
        <v>21</v>
      </c>
      <c r="G20" s="69">
        <v>38</v>
      </c>
      <c r="H20" s="70">
        <v>35.593220338983052</v>
      </c>
      <c r="I20" s="70">
        <v>64.406779661016941</v>
      </c>
      <c r="J20" s="68" t="s">
        <v>45</v>
      </c>
      <c r="K20" s="68" t="s">
        <v>46</v>
      </c>
      <c r="L20" s="68" t="s">
        <v>46</v>
      </c>
      <c r="M20" s="87" t="s">
        <v>320</v>
      </c>
      <c r="N20" s="46" t="s">
        <v>24</v>
      </c>
      <c r="O20" s="51" t="s">
        <v>210</v>
      </c>
      <c r="P20" s="66"/>
    </row>
    <row r="21" spans="1:16" s="50" customFormat="1" ht="105" x14ac:dyDescent="0.25">
      <c r="A21" s="68" t="s">
        <v>225</v>
      </c>
      <c r="B21" s="69">
        <v>6112</v>
      </c>
      <c r="C21" s="68" t="s">
        <v>226</v>
      </c>
      <c r="D21" s="69">
        <v>215</v>
      </c>
      <c r="E21" s="69">
        <v>51</v>
      </c>
      <c r="F21" s="69">
        <v>42</v>
      </c>
      <c r="G21" s="69">
        <v>9</v>
      </c>
      <c r="H21" s="70">
        <v>82.35294117647058</v>
      </c>
      <c r="I21" s="70">
        <v>17.647058823529413</v>
      </c>
      <c r="J21" s="68" t="s">
        <v>45</v>
      </c>
      <c r="K21" s="68" t="s">
        <v>49</v>
      </c>
      <c r="L21" s="68" t="s">
        <v>49</v>
      </c>
      <c r="M21" s="88" t="s">
        <v>326</v>
      </c>
      <c r="N21" s="46" t="s">
        <v>28</v>
      </c>
      <c r="O21" s="51" t="s">
        <v>211</v>
      </c>
    </row>
    <row r="22" spans="1:16" s="50" customFormat="1" ht="15" customHeight="1" x14ac:dyDescent="0.25">
      <c r="A22" s="68" t="s">
        <v>227</v>
      </c>
      <c r="B22" s="69">
        <v>6015</v>
      </c>
      <c r="C22" s="68" t="s">
        <v>228</v>
      </c>
      <c r="D22" s="69">
        <v>243</v>
      </c>
      <c r="E22" s="69">
        <v>42</v>
      </c>
      <c r="F22" s="69">
        <v>31</v>
      </c>
      <c r="G22" s="69">
        <v>11</v>
      </c>
      <c r="H22" s="70">
        <v>73.80952380952381</v>
      </c>
      <c r="I22" s="70">
        <v>26.190476190476193</v>
      </c>
      <c r="J22" s="68" t="s">
        <v>45</v>
      </c>
      <c r="K22" s="68" t="s">
        <v>49</v>
      </c>
      <c r="L22" s="68" t="s">
        <v>49</v>
      </c>
      <c r="M22" s="87" t="s">
        <v>321</v>
      </c>
      <c r="N22" s="51" t="s">
        <v>24</v>
      </c>
      <c r="O22" s="51" t="s">
        <v>210</v>
      </c>
    </row>
    <row r="23" spans="1:16" s="50" customFormat="1" ht="75" x14ac:dyDescent="0.25">
      <c r="A23" s="68" t="s">
        <v>229</v>
      </c>
      <c r="B23" s="69">
        <v>6010</v>
      </c>
      <c r="C23" s="68" t="s">
        <v>230</v>
      </c>
      <c r="D23" s="69">
        <v>1325</v>
      </c>
      <c r="E23" s="69">
        <v>40</v>
      </c>
      <c r="F23" s="69">
        <v>3</v>
      </c>
      <c r="G23" s="69">
        <v>37</v>
      </c>
      <c r="H23" s="70">
        <v>7.5</v>
      </c>
      <c r="I23" s="70">
        <v>92.5</v>
      </c>
      <c r="J23" s="68" t="s">
        <v>45</v>
      </c>
      <c r="K23" s="68" t="s">
        <v>45</v>
      </c>
      <c r="L23" s="68" t="s">
        <v>45</v>
      </c>
      <c r="M23" s="87" t="s">
        <v>342</v>
      </c>
      <c r="N23" s="46" t="s">
        <v>28</v>
      </c>
      <c r="O23" s="51" t="s">
        <v>210</v>
      </c>
    </row>
    <row r="24" spans="1:16" s="50" customFormat="1" ht="90" x14ac:dyDescent="0.25">
      <c r="A24" s="68" t="s">
        <v>231</v>
      </c>
      <c r="B24" s="69">
        <v>6012</v>
      </c>
      <c r="C24" s="68" t="s">
        <v>232</v>
      </c>
      <c r="D24" s="69">
        <v>179</v>
      </c>
      <c r="E24" s="69">
        <v>34</v>
      </c>
      <c r="F24" s="69">
        <v>26</v>
      </c>
      <c r="G24" s="69">
        <v>8</v>
      </c>
      <c r="H24" s="70">
        <v>76.470588235294116</v>
      </c>
      <c r="I24" s="70">
        <v>23.52941176470588</v>
      </c>
      <c r="J24" s="68" t="s">
        <v>45</v>
      </c>
      <c r="K24" s="68" t="s">
        <v>49</v>
      </c>
      <c r="L24" s="68" t="s">
        <v>49</v>
      </c>
      <c r="M24" s="87" t="s">
        <v>322</v>
      </c>
      <c r="N24" s="51" t="s">
        <v>24</v>
      </c>
      <c r="O24" s="51" t="s">
        <v>210</v>
      </c>
    </row>
    <row r="25" spans="1:16" s="50" customFormat="1" ht="180" x14ac:dyDescent="0.25">
      <c r="A25" s="68" t="s">
        <v>233</v>
      </c>
      <c r="B25" s="69">
        <v>6054</v>
      </c>
      <c r="C25" s="68" t="s">
        <v>234</v>
      </c>
      <c r="D25" s="69">
        <v>115</v>
      </c>
      <c r="E25" s="69">
        <v>33</v>
      </c>
      <c r="F25" s="69">
        <v>21</v>
      </c>
      <c r="G25" s="69">
        <v>12</v>
      </c>
      <c r="H25" s="70">
        <v>63.636363636363633</v>
      </c>
      <c r="I25" s="70">
        <v>36.363636363636367</v>
      </c>
      <c r="J25" s="68" t="s">
        <v>45</v>
      </c>
      <c r="K25" s="68" t="s">
        <v>49</v>
      </c>
      <c r="L25" s="68" t="s">
        <v>49</v>
      </c>
      <c r="M25" s="88" t="s">
        <v>320</v>
      </c>
      <c r="N25" s="51" t="s">
        <v>24</v>
      </c>
      <c r="O25" s="51" t="s">
        <v>210</v>
      </c>
    </row>
    <row r="26" spans="1:16" s="50" customFormat="1" ht="30" x14ac:dyDescent="0.25">
      <c r="A26" s="68" t="s">
        <v>235</v>
      </c>
      <c r="B26" s="69">
        <v>6210</v>
      </c>
      <c r="C26" s="68" t="s">
        <v>236</v>
      </c>
      <c r="D26" s="69">
        <v>78</v>
      </c>
      <c r="E26" s="69">
        <v>30</v>
      </c>
      <c r="F26" s="69">
        <v>30</v>
      </c>
      <c r="G26" s="71"/>
      <c r="H26" s="70">
        <v>100</v>
      </c>
      <c r="I26" s="71"/>
      <c r="J26" s="68" t="s">
        <v>45</v>
      </c>
      <c r="K26" s="68" t="s">
        <v>49</v>
      </c>
      <c r="L26" s="68" t="s">
        <v>49</v>
      </c>
      <c r="M26" s="88" t="s">
        <v>289</v>
      </c>
      <c r="N26" s="51" t="s">
        <v>24</v>
      </c>
      <c r="O26" s="51" t="s">
        <v>211</v>
      </c>
    </row>
    <row r="27" spans="1:16" s="50" customFormat="1" ht="120" x14ac:dyDescent="0.25">
      <c r="A27" s="68" t="s">
        <v>237</v>
      </c>
      <c r="B27" s="69">
        <v>6109</v>
      </c>
      <c r="C27" s="68" t="s">
        <v>238</v>
      </c>
      <c r="D27" s="69">
        <v>357</v>
      </c>
      <c r="E27" s="69">
        <v>29</v>
      </c>
      <c r="F27" s="69">
        <v>23</v>
      </c>
      <c r="G27" s="69">
        <v>6</v>
      </c>
      <c r="H27" s="70">
        <v>79.310344827586206</v>
      </c>
      <c r="I27" s="70">
        <v>20.689655172413794</v>
      </c>
      <c r="J27" s="68" t="s">
        <v>45</v>
      </c>
      <c r="K27" s="68" t="s">
        <v>49</v>
      </c>
      <c r="L27" s="68" t="s">
        <v>49</v>
      </c>
      <c r="M27" s="88" t="s">
        <v>327</v>
      </c>
      <c r="N27" s="46" t="s">
        <v>28</v>
      </c>
      <c r="O27" s="51" t="s">
        <v>211</v>
      </c>
    </row>
    <row r="28" spans="1:16" s="50" customFormat="1" ht="15" customHeight="1" x14ac:dyDescent="0.25">
      <c r="A28" s="68" t="s">
        <v>239</v>
      </c>
      <c r="B28" s="69">
        <v>6055</v>
      </c>
      <c r="C28" s="68" t="s">
        <v>240</v>
      </c>
      <c r="D28" s="69">
        <v>184</v>
      </c>
      <c r="E28" s="69">
        <v>29</v>
      </c>
      <c r="F28" s="69">
        <v>13</v>
      </c>
      <c r="G28" s="69">
        <v>16</v>
      </c>
      <c r="H28" s="70">
        <v>44.827586206896555</v>
      </c>
      <c r="I28" s="70">
        <v>55.172413793103445</v>
      </c>
      <c r="J28" s="68" t="s">
        <v>45</v>
      </c>
      <c r="K28" s="68" t="s">
        <v>46</v>
      </c>
      <c r="L28" s="68" t="s">
        <v>46</v>
      </c>
      <c r="M28" s="88" t="s">
        <v>328</v>
      </c>
      <c r="N28" s="46" t="s">
        <v>28</v>
      </c>
      <c r="O28" s="51" t="s">
        <v>211</v>
      </c>
    </row>
    <row r="29" spans="1:16" s="50" customFormat="1" ht="14.25" customHeight="1" x14ac:dyDescent="0.25">
      <c r="A29" s="68" t="s">
        <v>241</v>
      </c>
      <c r="B29" s="69">
        <v>6009</v>
      </c>
      <c r="C29" s="68" t="s">
        <v>242</v>
      </c>
      <c r="D29" s="69">
        <v>16</v>
      </c>
      <c r="E29" s="69">
        <v>28</v>
      </c>
      <c r="F29" s="69">
        <v>28</v>
      </c>
      <c r="G29" s="71"/>
      <c r="H29" s="70">
        <v>100</v>
      </c>
      <c r="I29" s="71"/>
      <c r="J29" s="68" t="s">
        <v>45</v>
      </c>
      <c r="K29" s="68" t="s">
        <v>49</v>
      </c>
      <c r="L29" s="68" t="s">
        <v>49</v>
      </c>
      <c r="M29" s="88" t="s">
        <v>287</v>
      </c>
      <c r="N29" s="46" t="s">
        <v>28</v>
      </c>
      <c r="O29" s="51" t="s">
        <v>211</v>
      </c>
    </row>
    <row r="30" spans="1:16" s="50" customFormat="1" ht="15" customHeight="1" x14ac:dyDescent="0.25">
      <c r="A30" s="68" t="s">
        <v>243</v>
      </c>
      <c r="B30" s="69">
        <v>6007</v>
      </c>
      <c r="C30" s="68" t="s">
        <v>244</v>
      </c>
      <c r="D30" s="69">
        <v>1946</v>
      </c>
      <c r="E30" s="69">
        <v>22</v>
      </c>
      <c r="F30" s="69">
        <v>11</v>
      </c>
      <c r="G30" s="69">
        <v>11</v>
      </c>
      <c r="H30" s="70">
        <v>50</v>
      </c>
      <c r="I30" s="70">
        <v>50</v>
      </c>
      <c r="J30" s="68" t="s">
        <v>45</v>
      </c>
      <c r="K30" s="68" t="s">
        <v>46</v>
      </c>
      <c r="L30" s="68" t="s">
        <v>46</v>
      </c>
      <c r="M30" s="87" t="s">
        <v>288</v>
      </c>
      <c r="N30" s="46" t="s">
        <v>28</v>
      </c>
      <c r="O30" s="51" t="s">
        <v>210</v>
      </c>
    </row>
    <row r="31" spans="1:16" s="50" customFormat="1" ht="105" x14ac:dyDescent="0.25">
      <c r="A31" s="68" t="s">
        <v>245</v>
      </c>
      <c r="B31" s="69">
        <v>6014</v>
      </c>
      <c r="C31" s="68" t="s">
        <v>246</v>
      </c>
      <c r="D31" s="69">
        <v>152</v>
      </c>
      <c r="E31" s="69">
        <v>18</v>
      </c>
      <c r="F31" s="69">
        <v>13</v>
      </c>
      <c r="G31" s="69">
        <v>5</v>
      </c>
      <c r="H31" s="70">
        <v>72.222222222222214</v>
      </c>
      <c r="I31" s="70">
        <v>27.777777777777779</v>
      </c>
      <c r="J31" s="68" t="s">
        <v>46</v>
      </c>
      <c r="K31" s="68" t="s">
        <v>49</v>
      </c>
      <c r="L31" s="68" t="s">
        <v>49</v>
      </c>
      <c r="M31" s="88" t="s">
        <v>323</v>
      </c>
      <c r="N31" s="46" t="s">
        <v>24</v>
      </c>
      <c r="O31" s="51" t="s">
        <v>210</v>
      </c>
    </row>
    <row r="32" spans="1:16" s="50" customFormat="1" ht="120" x14ac:dyDescent="0.25">
      <c r="A32" s="68" t="s">
        <v>247</v>
      </c>
      <c r="B32" s="69">
        <v>6108</v>
      </c>
      <c r="C32" s="68" t="s">
        <v>248</v>
      </c>
      <c r="D32" s="69">
        <v>618</v>
      </c>
      <c r="E32" s="69">
        <v>17</v>
      </c>
      <c r="F32" s="69">
        <v>5</v>
      </c>
      <c r="G32" s="69">
        <v>12</v>
      </c>
      <c r="H32" s="70">
        <v>29.411764705882355</v>
      </c>
      <c r="I32" s="70">
        <v>70.588235294117652</v>
      </c>
      <c r="J32" s="68" t="s">
        <v>46</v>
      </c>
      <c r="K32" s="68" t="s">
        <v>45</v>
      </c>
      <c r="L32" s="68" t="s">
        <v>45</v>
      </c>
      <c r="M32" s="88" t="s">
        <v>324</v>
      </c>
      <c r="N32" s="46" t="s">
        <v>28</v>
      </c>
      <c r="O32" s="51" t="s">
        <v>210</v>
      </c>
    </row>
    <row r="33" spans="1:15" s="50" customFormat="1" ht="90" x14ac:dyDescent="0.25">
      <c r="A33" s="68" t="s">
        <v>249</v>
      </c>
      <c r="B33" s="69">
        <v>6013</v>
      </c>
      <c r="C33" s="68" t="s">
        <v>250</v>
      </c>
      <c r="D33" s="69">
        <v>197</v>
      </c>
      <c r="E33" s="69">
        <v>5</v>
      </c>
      <c r="F33" s="69">
        <v>3</v>
      </c>
      <c r="G33" s="69">
        <v>2</v>
      </c>
      <c r="H33" s="70">
        <v>60</v>
      </c>
      <c r="I33" s="70">
        <v>40</v>
      </c>
      <c r="J33" s="68" t="s">
        <v>49</v>
      </c>
      <c r="K33" s="68" t="s">
        <v>46</v>
      </c>
      <c r="L33" s="68" t="s">
        <v>46</v>
      </c>
      <c r="M33" s="87" t="s">
        <v>331</v>
      </c>
      <c r="N33" s="46" t="s">
        <v>24</v>
      </c>
      <c r="O33" s="51" t="s">
        <v>210</v>
      </c>
    </row>
    <row r="34" spans="1:15" s="50" customFormat="1" ht="105" x14ac:dyDescent="0.25">
      <c r="A34" s="68" t="s">
        <v>252</v>
      </c>
      <c r="B34" s="69">
        <v>6110</v>
      </c>
      <c r="C34" s="68" t="s">
        <v>253</v>
      </c>
      <c r="D34" s="69">
        <v>9</v>
      </c>
      <c r="E34" s="69">
        <v>4</v>
      </c>
      <c r="F34" s="69">
        <v>4</v>
      </c>
      <c r="G34" s="71"/>
      <c r="H34" s="70">
        <v>100</v>
      </c>
      <c r="I34" s="71"/>
      <c r="J34" s="68" t="s">
        <v>49</v>
      </c>
      <c r="K34" s="68" t="s">
        <v>49</v>
      </c>
      <c r="L34" s="68" t="s">
        <v>49</v>
      </c>
      <c r="M34" s="87" t="s">
        <v>332</v>
      </c>
      <c r="N34" s="46" t="s">
        <v>28</v>
      </c>
      <c r="O34" s="51" t="s">
        <v>211</v>
      </c>
    </row>
    <row r="35" spans="1:15" s="50" customFormat="1" ht="45" x14ac:dyDescent="0.25">
      <c r="A35" s="68" t="s">
        <v>254</v>
      </c>
      <c r="B35" s="69">
        <v>6186</v>
      </c>
      <c r="C35" s="68" t="s">
        <v>255</v>
      </c>
      <c r="D35" s="69">
        <v>6</v>
      </c>
      <c r="E35" s="69">
        <v>4</v>
      </c>
      <c r="F35" s="69">
        <v>3</v>
      </c>
      <c r="G35" s="69">
        <v>1</v>
      </c>
      <c r="H35" s="70">
        <v>75</v>
      </c>
      <c r="I35" s="70">
        <v>25</v>
      </c>
      <c r="J35" s="68" t="s">
        <v>49</v>
      </c>
      <c r="K35" s="68" t="s">
        <v>49</v>
      </c>
      <c r="L35" s="68" t="s">
        <v>49</v>
      </c>
      <c r="M35" s="87" t="s">
        <v>333</v>
      </c>
      <c r="N35" s="46" t="s">
        <v>28</v>
      </c>
      <c r="O35" s="51" t="s">
        <v>209</v>
      </c>
    </row>
    <row r="36" spans="1:15" s="50" customFormat="1" ht="105" x14ac:dyDescent="0.25">
      <c r="A36" s="68" t="s">
        <v>256</v>
      </c>
      <c r="B36" s="69">
        <v>6099</v>
      </c>
      <c r="C36" s="68" t="s">
        <v>257</v>
      </c>
      <c r="D36" s="69">
        <v>59</v>
      </c>
      <c r="E36" s="69">
        <v>3</v>
      </c>
      <c r="F36" s="71"/>
      <c r="G36" s="69">
        <v>3</v>
      </c>
      <c r="H36" s="71"/>
      <c r="I36" s="70">
        <v>100</v>
      </c>
      <c r="J36" s="68" t="s">
        <v>49</v>
      </c>
      <c r="K36" s="68" t="s">
        <v>45</v>
      </c>
      <c r="L36" s="68" t="s">
        <v>49</v>
      </c>
      <c r="M36" s="87" t="s">
        <v>332</v>
      </c>
      <c r="N36" s="46" t="s">
        <v>28</v>
      </c>
      <c r="O36" s="51" t="s">
        <v>211</v>
      </c>
    </row>
    <row r="37" spans="1:15" s="50" customFormat="1" x14ac:dyDescent="0.25">
      <c r="A37" s="68" t="s">
        <v>258</v>
      </c>
      <c r="B37" s="69">
        <v>6220</v>
      </c>
      <c r="C37" s="68" t="s">
        <v>259</v>
      </c>
      <c r="D37" s="69">
        <v>3</v>
      </c>
      <c r="E37" s="69">
        <v>1</v>
      </c>
      <c r="F37" s="69">
        <v>1</v>
      </c>
      <c r="G37" s="71"/>
      <c r="H37" s="70">
        <v>100</v>
      </c>
      <c r="I37" s="71"/>
      <c r="J37" s="68" t="s">
        <v>49</v>
      </c>
      <c r="K37" s="68" t="s">
        <v>49</v>
      </c>
      <c r="L37" s="68" t="s">
        <v>49</v>
      </c>
      <c r="M37" s="87" t="s">
        <v>334</v>
      </c>
      <c r="N37" s="46" t="s">
        <v>28</v>
      </c>
      <c r="O37" s="51" t="s">
        <v>210</v>
      </c>
    </row>
    <row r="38" spans="1:15" s="50" customFormat="1" ht="30" x14ac:dyDescent="0.25">
      <c r="A38" s="68" t="s">
        <v>260</v>
      </c>
      <c r="B38" s="69">
        <v>6222</v>
      </c>
      <c r="C38" s="68" t="s">
        <v>261</v>
      </c>
      <c r="D38" s="69">
        <v>453</v>
      </c>
      <c r="E38" s="69">
        <v>1</v>
      </c>
      <c r="F38" s="69">
        <v>1</v>
      </c>
      <c r="G38" s="71"/>
      <c r="H38" s="70">
        <v>100</v>
      </c>
      <c r="I38" s="71"/>
      <c r="J38" s="68" t="s">
        <v>49</v>
      </c>
      <c r="K38" s="68" t="s">
        <v>49</v>
      </c>
      <c r="L38" s="68" t="s">
        <v>49</v>
      </c>
      <c r="M38" s="87" t="s">
        <v>335</v>
      </c>
      <c r="N38" s="46" t="s">
        <v>28</v>
      </c>
      <c r="O38" s="51" t="s">
        <v>211</v>
      </c>
    </row>
    <row r="39" spans="1:15" s="50" customFormat="1" x14ac:dyDescent="0.25">
      <c r="A39" s="68" t="s">
        <v>262</v>
      </c>
      <c r="B39" s="69">
        <v>6223</v>
      </c>
      <c r="C39" s="68" t="s">
        <v>263</v>
      </c>
      <c r="D39" s="69">
        <v>55</v>
      </c>
      <c r="E39" s="69">
        <v>1</v>
      </c>
      <c r="F39" s="69">
        <v>1</v>
      </c>
      <c r="G39" s="71"/>
      <c r="H39" s="70">
        <v>100</v>
      </c>
      <c r="I39" s="71"/>
      <c r="J39" s="68" t="s">
        <v>49</v>
      </c>
      <c r="K39" s="68" t="s">
        <v>49</v>
      </c>
      <c r="L39" s="68" t="s">
        <v>46</v>
      </c>
      <c r="M39" s="87" t="s">
        <v>334</v>
      </c>
      <c r="N39" s="46" t="s">
        <v>24</v>
      </c>
      <c r="O39" s="51" t="s">
        <v>211</v>
      </c>
    </row>
    <row r="40" spans="1:15" s="50" customFormat="1" x14ac:dyDescent="0.25">
      <c r="A40" s="68" t="s">
        <v>264</v>
      </c>
      <c r="B40" s="69">
        <v>6002</v>
      </c>
      <c r="C40" s="68" t="s">
        <v>265</v>
      </c>
      <c r="D40" s="69">
        <v>12</v>
      </c>
      <c r="E40" s="71"/>
      <c r="F40" s="71"/>
      <c r="G40" s="71"/>
      <c r="H40" s="71"/>
      <c r="I40" s="71"/>
      <c r="J40" s="68" t="s">
        <v>251</v>
      </c>
      <c r="K40" s="68" t="s">
        <v>251</v>
      </c>
      <c r="L40" s="68" t="s">
        <v>46</v>
      </c>
      <c r="M40" s="87" t="s">
        <v>336</v>
      </c>
      <c r="N40" s="46" t="s">
        <v>24</v>
      </c>
      <c r="O40" s="51" t="s">
        <v>210</v>
      </c>
    </row>
    <row r="41" spans="1:15" s="50" customFormat="1" x14ac:dyDescent="0.25">
      <c r="A41" s="68" t="s">
        <v>251</v>
      </c>
      <c r="B41" s="69">
        <v>7190</v>
      </c>
      <c r="C41" s="68" t="s">
        <v>146</v>
      </c>
      <c r="D41" s="69">
        <v>1</v>
      </c>
      <c r="E41" s="71"/>
      <c r="F41" s="71"/>
      <c r="G41" s="71"/>
      <c r="H41" s="71"/>
      <c r="I41" s="71"/>
      <c r="J41" s="68" t="s">
        <v>251</v>
      </c>
      <c r="K41" s="68" t="s">
        <v>251</v>
      </c>
      <c r="L41" s="68" t="s">
        <v>147</v>
      </c>
      <c r="M41" s="87"/>
      <c r="N41" s="51"/>
      <c r="O41" s="51" t="s">
        <v>147</v>
      </c>
    </row>
    <row r="42" spans="1:15" s="50" customFormat="1" ht="90" x14ac:dyDescent="0.25">
      <c r="A42" s="68" t="s">
        <v>266</v>
      </c>
      <c r="B42" s="69">
        <v>6184</v>
      </c>
      <c r="C42" s="68" t="s">
        <v>157</v>
      </c>
      <c r="D42" s="69">
        <v>419</v>
      </c>
      <c r="E42" s="71"/>
      <c r="F42" s="71"/>
      <c r="G42" s="71"/>
      <c r="H42" s="71"/>
      <c r="I42" s="71"/>
      <c r="J42" s="68" t="s">
        <v>251</v>
      </c>
      <c r="K42" s="68" t="s">
        <v>251</v>
      </c>
      <c r="L42" s="68" t="s">
        <v>46</v>
      </c>
      <c r="M42" s="87" t="s">
        <v>330</v>
      </c>
      <c r="N42" s="46" t="s">
        <v>24</v>
      </c>
      <c r="O42" s="51" t="s">
        <v>210</v>
      </c>
    </row>
    <row r="43" spans="1:15" s="50" customFormat="1" x14ac:dyDescent="0.25">
      <c r="A43" s="68" t="s">
        <v>267</v>
      </c>
      <c r="B43" s="69">
        <v>6185</v>
      </c>
      <c r="C43" s="68" t="s">
        <v>268</v>
      </c>
      <c r="D43" s="69">
        <v>131</v>
      </c>
      <c r="E43" s="71"/>
      <c r="F43" s="71"/>
      <c r="G43" s="71"/>
      <c r="H43" s="71"/>
      <c r="I43" s="71"/>
      <c r="J43" s="68" t="s">
        <v>251</v>
      </c>
      <c r="K43" s="68" t="s">
        <v>251</v>
      </c>
      <c r="L43" s="68" t="s">
        <v>46</v>
      </c>
      <c r="M43" s="87" t="s">
        <v>336</v>
      </c>
      <c r="N43" s="46" t="s">
        <v>24</v>
      </c>
      <c r="O43" s="51" t="s">
        <v>210</v>
      </c>
    </row>
    <row r="44" spans="1:15" s="50" customFormat="1" ht="60" x14ac:dyDescent="0.25">
      <c r="A44" s="68" t="s">
        <v>251</v>
      </c>
      <c r="B44" s="69">
        <v>7180</v>
      </c>
      <c r="C44" s="68" t="s">
        <v>162</v>
      </c>
      <c r="D44" s="69">
        <v>23</v>
      </c>
      <c r="E44" s="71"/>
      <c r="F44" s="71"/>
      <c r="G44" s="71"/>
      <c r="H44" s="71"/>
      <c r="I44" s="71"/>
      <c r="J44" s="68" t="s">
        <v>251</v>
      </c>
      <c r="K44" s="68" t="s">
        <v>251</v>
      </c>
      <c r="L44" s="68" t="s">
        <v>147</v>
      </c>
      <c r="M44" s="87" t="s">
        <v>290</v>
      </c>
      <c r="N44" s="51" t="s">
        <v>28</v>
      </c>
      <c r="O44" s="51" t="s">
        <v>147</v>
      </c>
    </row>
    <row r="45" spans="1:15" s="50" customFormat="1" ht="60" x14ac:dyDescent="0.25">
      <c r="A45" s="68" t="s">
        <v>251</v>
      </c>
      <c r="B45" s="69">
        <v>7182</v>
      </c>
      <c r="C45" s="68" t="s">
        <v>163</v>
      </c>
      <c r="D45" s="69">
        <v>78</v>
      </c>
      <c r="E45" s="71"/>
      <c r="F45" s="71"/>
      <c r="G45" s="71"/>
      <c r="H45" s="71"/>
      <c r="I45" s="71"/>
      <c r="J45" s="68" t="s">
        <v>251</v>
      </c>
      <c r="K45" s="68" t="s">
        <v>251</v>
      </c>
      <c r="L45" s="68" t="s">
        <v>147</v>
      </c>
      <c r="M45" s="87" t="s">
        <v>290</v>
      </c>
      <c r="N45" s="51" t="s">
        <v>28</v>
      </c>
      <c r="O45" s="51" t="s">
        <v>147</v>
      </c>
    </row>
    <row r="46" spans="1:15" s="50" customFormat="1" ht="60" x14ac:dyDescent="0.25">
      <c r="A46" s="68" t="s">
        <v>251</v>
      </c>
      <c r="B46" s="69">
        <v>7186</v>
      </c>
      <c r="C46" s="68" t="s">
        <v>164</v>
      </c>
      <c r="D46" s="69">
        <v>2</v>
      </c>
      <c r="E46" s="71"/>
      <c r="F46" s="71"/>
      <c r="G46" s="71"/>
      <c r="H46" s="71"/>
      <c r="I46" s="71"/>
      <c r="J46" s="68" t="s">
        <v>251</v>
      </c>
      <c r="K46" s="68" t="s">
        <v>251</v>
      </c>
      <c r="L46" s="68" t="s">
        <v>147</v>
      </c>
      <c r="M46" s="87" t="s">
        <v>290</v>
      </c>
      <c r="N46" s="51" t="s">
        <v>28</v>
      </c>
      <c r="O46" s="51" t="s">
        <v>147</v>
      </c>
    </row>
    <row r="47" spans="1:15" s="50" customFormat="1" ht="60" x14ac:dyDescent="0.25">
      <c r="A47" s="68" t="s">
        <v>251</v>
      </c>
      <c r="B47" s="69">
        <v>7187</v>
      </c>
      <c r="C47" s="68" t="s">
        <v>165</v>
      </c>
      <c r="D47" s="69">
        <v>10</v>
      </c>
      <c r="E47" s="71"/>
      <c r="F47" s="71"/>
      <c r="G47" s="71"/>
      <c r="H47" s="71"/>
      <c r="I47" s="71"/>
      <c r="J47" s="68" t="s">
        <v>251</v>
      </c>
      <c r="K47" s="68" t="s">
        <v>251</v>
      </c>
      <c r="L47" s="68" t="s">
        <v>147</v>
      </c>
      <c r="M47" s="87" t="s">
        <v>290</v>
      </c>
      <c r="N47" s="51" t="s">
        <v>28</v>
      </c>
      <c r="O47" s="51" t="s">
        <v>147</v>
      </c>
    </row>
    <row r="48" spans="1:15" s="50" customFormat="1" ht="60" x14ac:dyDescent="0.25">
      <c r="A48" s="68" t="s">
        <v>251</v>
      </c>
      <c r="B48" s="69">
        <v>7536</v>
      </c>
      <c r="C48" s="68" t="s">
        <v>166</v>
      </c>
      <c r="D48" s="69">
        <v>129</v>
      </c>
      <c r="E48" s="71"/>
      <c r="F48" s="71"/>
      <c r="G48" s="71"/>
      <c r="H48" s="71"/>
      <c r="I48" s="71"/>
      <c r="J48" s="68" t="s">
        <v>251</v>
      </c>
      <c r="K48" s="68" t="s">
        <v>251</v>
      </c>
      <c r="L48" s="68" t="s">
        <v>147</v>
      </c>
      <c r="M48" s="87" t="s">
        <v>290</v>
      </c>
      <c r="N48" s="51" t="s">
        <v>28</v>
      </c>
      <c r="O48" s="51" t="s">
        <v>147</v>
      </c>
    </row>
    <row r="49" spans="1:15" s="50" customFormat="1" ht="105" x14ac:dyDescent="0.25">
      <c r="A49" s="68" t="s">
        <v>251</v>
      </c>
      <c r="B49" s="69">
        <v>7535</v>
      </c>
      <c r="C49" s="68" t="s">
        <v>169</v>
      </c>
      <c r="D49" s="69">
        <v>4709</v>
      </c>
      <c r="E49" s="71"/>
      <c r="F49" s="71"/>
      <c r="G49" s="71"/>
      <c r="H49" s="71"/>
      <c r="I49" s="71"/>
      <c r="J49" s="68" t="s">
        <v>251</v>
      </c>
      <c r="K49" s="68" t="s">
        <v>251</v>
      </c>
      <c r="L49" s="68" t="s">
        <v>147</v>
      </c>
      <c r="M49" s="87" t="s">
        <v>337</v>
      </c>
      <c r="N49" s="51" t="s">
        <v>28</v>
      </c>
      <c r="O49" s="51" t="s">
        <v>210</v>
      </c>
    </row>
    <row r="50" spans="1:15" s="50" customFormat="1" x14ac:dyDescent="0.25">
      <c r="A50" s="68" t="s">
        <v>251</v>
      </c>
      <c r="B50" s="69">
        <v>0</v>
      </c>
      <c r="C50" s="68" t="s">
        <v>176</v>
      </c>
      <c r="D50" s="69">
        <v>386</v>
      </c>
      <c r="E50" s="71"/>
      <c r="F50" s="71"/>
      <c r="G50" s="71"/>
      <c r="H50" s="71"/>
      <c r="I50" s="71"/>
      <c r="J50" s="68" t="s">
        <v>251</v>
      </c>
      <c r="K50" s="68" t="s">
        <v>251</v>
      </c>
      <c r="L50" s="68" t="s">
        <v>147</v>
      </c>
      <c r="M50" s="87"/>
      <c r="N50" s="51"/>
      <c r="O50" s="51" t="s">
        <v>147</v>
      </c>
    </row>
    <row r="51" spans="1:15" s="50" customFormat="1" x14ac:dyDescent="0.25">
      <c r="A51" s="68" t="s">
        <v>269</v>
      </c>
      <c r="B51" s="69">
        <v>6253</v>
      </c>
      <c r="C51" s="68" t="s">
        <v>270</v>
      </c>
      <c r="D51" s="69">
        <v>13</v>
      </c>
      <c r="E51" s="71"/>
      <c r="F51" s="71"/>
      <c r="G51" s="71"/>
      <c r="H51" s="71"/>
      <c r="I51" s="71"/>
      <c r="J51" s="68" t="s">
        <v>251</v>
      </c>
      <c r="K51" s="68" t="s">
        <v>251</v>
      </c>
      <c r="L51" s="68" t="s">
        <v>46</v>
      </c>
      <c r="M51" s="87" t="s">
        <v>336</v>
      </c>
      <c r="N51" s="46" t="s">
        <v>24</v>
      </c>
      <c r="O51" s="51" t="s">
        <v>211</v>
      </c>
    </row>
    <row r="52" spans="1:15" s="50" customFormat="1" x14ac:dyDescent="0.25">
      <c r="A52" s="68" t="s">
        <v>271</v>
      </c>
      <c r="B52" s="69">
        <v>6254</v>
      </c>
      <c r="C52" s="68" t="s">
        <v>272</v>
      </c>
      <c r="D52" s="69">
        <v>15</v>
      </c>
      <c r="E52" s="71"/>
      <c r="F52" s="71"/>
      <c r="G52" s="71"/>
      <c r="H52" s="71"/>
      <c r="I52" s="71"/>
      <c r="J52" s="68" t="s">
        <v>251</v>
      </c>
      <c r="K52" s="68" t="s">
        <v>251</v>
      </c>
      <c r="L52" s="68" t="s">
        <v>46</v>
      </c>
      <c r="M52" s="87" t="s">
        <v>336</v>
      </c>
      <c r="N52" s="46" t="s">
        <v>24</v>
      </c>
      <c r="O52" s="51" t="s">
        <v>211</v>
      </c>
    </row>
    <row r="53" spans="1:15" s="50" customFormat="1" x14ac:dyDescent="0.25">
      <c r="A53" s="68" t="s">
        <v>273</v>
      </c>
      <c r="B53" s="69">
        <v>6255</v>
      </c>
      <c r="C53" s="68" t="s">
        <v>274</v>
      </c>
      <c r="D53" s="69">
        <v>5</v>
      </c>
      <c r="E53" s="71"/>
      <c r="F53" s="71"/>
      <c r="G53" s="71"/>
      <c r="H53" s="71"/>
      <c r="I53" s="71"/>
      <c r="J53" s="68" t="s">
        <v>251</v>
      </c>
      <c r="K53" s="68" t="s">
        <v>251</v>
      </c>
      <c r="L53" s="68" t="s">
        <v>46</v>
      </c>
      <c r="M53" s="87" t="s">
        <v>336</v>
      </c>
      <c r="N53" s="46" t="s">
        <v>24</v>
      </c>
      <c r="O53" s="51" t="s">
        <v>211</v>
      </c>
    </row>
    <row r="54" spans="1:15" s="50" customFormat="1" x14ac:dyDescent="0.25">
      <c r="A54" s="68" t="s">
        <v>275</v>
      </c>
      <c r="B54" s="69">
        <v>6256</v>
      </c>
      <c r="C54" s="68" t="s">
        <v>276</v>
      </c>
      <c r="D54" s="69">
        <v>39</v>
      </c>
      <c r="E54" s="71"/>
      <c r="F54" s="71"/>
      <c r="G54" s="71"/>
      <c r="H54" s="71"/>
      <c r="I54" s="71"/>
      <c r="J54" s="68" t="s">
        <v>251</v>
      </c>
      <c r="K54" s="68" t="s">
        <v>251</v>
      </c>
      <c r="L54" s="68" t="s">
        <v>46</v>
      </c>
      <c r="M54" s="87" t="s">
        <v>336</v>
      </c>
      <c r="N54" s="46" t="s">
        <v>24</v>
      </c>
      <c r="O54" s="51" t="s">
        <v>211</v>
      </c>
    </row>
    <row r="55" spans="1:15" s="50" customFormat="1" ht="105" x14ac:dyDescent="0.25">
      <c r="A55" s="68" t="s">
        <v>277</v>
      </c>
      <c r="B55" s="69">
        <v>6194</v>
      </c>
      <c r="C55" s="68" t="s">
        <v>278</v>
      </c>
      <c r="D55" s="69">
        <v>19</v>
      </c>
      <c r="E55" s="71"/>
      <c r="F55" s="71"/>
      <c r="G55" s="71"/>
      <c r="H55" s="71"/>
      <c r="I55" s="71"/>
      <c r="J55" s="68" t="s">
        <v>251</v>
      </c>
      <c r="K55" s="68" t="s">
        <v>251</v>
      </c>
      <c r="L55" s="68" t="s">
        <v>46</v>
      </c>
      <c r="M55" s="87" t="s">
        <v>340</v>
      </c>
      <c r="N55" s="46" t="s">
        <v>26</v>
      </c>
      <c r="O55" s="51" t="s">
        <v>211</v>
      </c>
    </row>
    <row r="56" spans="1:15" s="50" customFormat="1" ht="180" x14ac:dyDescent="0.25">
      <c r="A56" s="68" t="s">
        <v>251</v>
      </c>
      <c r="B56" s="69">
        <v>7533</v>
      </c>
      <c r="C56" s="68" t="s">
        <v>179</v>
      </c>
      <c r="D56" s="69">
        <v>2420</v>
      </c>
      <c r="E56" s="71"/>
      <c r="F56" s="71"/>
      <c r="G56" s="71"/>
      <c r="H56" s="71"/>
      <c r="I56" s="71"/>
      <c r="J56" s="68" t="s">
        <v>251</v>
      </c>
      <c r="K56" s="68" t="s">
        <v>251</v>
      </c>
      <c r="L56" s="68" t="s">
        <v>147</v>
      </c>
      <c r="M56" s="87" t="s">
        <v>338</v>
      </c>
      <c r="N56" s="51" t="s">
        <v>28</v>
      </c>
      <c r="O56" s="51" t="s">
        <v>211</v>
      </c>
    </row>
    <row r="57" spans="1:15" s="50" customFormat="1" x14ac:dyDescent="0.25">
      <c r="A57" s="68" t="s">
        <v>251</v>
      </c>
      <c r="B57" s="69">
        <v>7531</v>
      </c>
      <c r="C57" s="68" t="s">
        <v>180</v>
      </c>
      <c r="D57" s="69">
        <v>13</v>
      </c>
      <c r="E57" s="71"/>
      <c r="F57" s="71"/>
      <c r="G57" s="71"/>
      <c r="H57" s="71"/>
      <c r="I57" s="71"/>
      <c r="J57" s="68" t="s">
        <v>251</v>
      </c>
      <c r="K57" s="68" t="s">
        <v>251</v>
      </c>
      <c r="L57" s="68" t="s">
        <v>147</v>
      </c>
      <c r="M57" s="87"/>
      <c r="N57" s="51"/>
      <c r="O57" s="51" t="s">
        <v>211</v>
      </c>
    </row>
    <row r="58" spans="1:15" s="50" customFormat="1" ht="225" x14ac:dyDescent="0.25">
      <c r="A58" s="68" t="s">
        <v>279</v>
      </c>
      <c r="B58" s="69">
        <v>6008</v>
      </c>
      <c r="C58" s="68" t="s">
        <v>280</v>
      </c>
      <c r="D58" s="69">
        <v>65</v>
      </c>
      <c r="E58" s="71"/>
      <c r="F58" s="71"/>
      <c r="G58" s="71"/>
      <c r="H58" s="71"/>
      <c r="I58" s="71"/>
      <c r="J58" s="68" t="s">
        <v>251</v>
      </c>
      <c r="K58" s="68" t="s">
        <v>251</v>
      </c>
      <c r="L58" s="68" t="s">
        <v>49</v>
      </c>
      <c r="M58" s="87" t="s">
        <v>343</v>
      </c>
      <c r="N58" s="51" t="s">
        <v>28</v>
      </c>
      <c r="O58" s="51" t="s">
        <v>209</v>
      </c>
    </row>
    <row r="59" spans="1:15" s="50" customFormat="1" ht="45" x14ac:dyDescent="0.25">
      <c r="A59" s="68" t="s">
        <v>281</v>
      </c>
      <c r="B59" s="69">
        <v>6191</v>
      </c>
      <c r="C59" s="68" t="s">
        <v>282</v>
      </c>
      <c r="D59" s="69">
        <v>1</v>
      </c>
      <c r="E59" s="71"/>
      <c r="F59" s="71"/>
      <c r="G59" s="71"/>
      <c r="H59" s="71"/>
      <c r="I59" s="71"/>
      <c r="J59" s="68" t="s">
        <v>251</v>
      </c>
      <c r="K59" s="68" t="s">
        <v>251</v>
      </c>
      <c r="L59" s="68" t="s">
        <v>46</v>
      </c>
      <c r="M59" s="87" t="s">
        <v>339</v>
      </c>
      <c r="N59" s="46" t="s">
        <v>24</v>
      </c>
      <c r="O59" s="51" t="s">
        <v>210</v>
      </c>
    </row>
    <row r="60" spans="1:15" s="50" customFormat="1" ht="14.25" customHeight="1" x14ac:dyDescent="0.25">
      <c r="A60" s="68" t="s">
        <v>283</v>
      </c>
      <c r="B60" s="69">
        <v>6195</v>
      </c>
      <c r="C60" s="68" t="s">
        <v>284</v>
      </c>
      <c r="D60" s="69">
        <v>164</v>
      </c>
      <c r="E60" s="71"/>
      <c r="F60" s="71"/>
      <c r="G60" s="71"/>
      <c r="H60" s="71"/>
      <c r="I60" s="71"/>
      <c r="J60" s="68" t="s">
        <v>251</v>
      </c>
      <c r="K60" s="68" t="s">
        <v>251</v>
      </c>
      <c r="L60" s="68" t="s">
        <v>46</v>
      </c>
      <c r="M60" s="87" t="s">
        <v>341</v>
      </c>
      <c r="N60" s="51" t="s">
        <v>28</v>
      </c>
      <c r="O60" s="51" t="s">
        <v>210</v>
      </c>
    </row>
    <row r="61" spans="1:15" s="50" customFormat="1" x14ac:dyDescent="0.25">
      <c r="A61" s="68" t="s">
        <v>285</v>
      </c>
      <c r="B61" s="69">
        <v>6115</v>
      </c>
      <c r="C61" s="68" t="s">
        <v>286</v>
      </c>
      <c r="D61" s="69">
        <v>79</v>
      </c>
      <c r="E61" s="71"/>
      <c r="F61" s="71"/>
      <c r="G61" s="71"/>
      <c r="H61" s="71"/>
      <c r="I61" s="71"/>
      <c r="J61" s="68" t="s">
        <v>251</v>
      </c>
      <c r="K61" s="68" t="s">
        <v>251</v>
      </c>
      <c r="L61" s="68" t="s">
        <v>49</v>
      </c>
      <c r="M61" s="51"/>
      <c r="N61" s="51" t="s">
        <v>28</v>
      </c>
      <c r="O61" s="51" t="s">
        <v>211</v>
      </c>
    </row>
    <row r="62" spans="1:15" s="50" customFormat="1" x14ac:dyDescent="0.25">
      <c r="A62" s="68" t="s">
        <v>251</v>
      </c>
      <c r="B62" s="69">
        <v>201</v>
      </c>
      <c r="C62" s="68" t="s">
        <v>201</v>
      </c>
      <c r="D62" s="69">
        <v>1533</v>
      </c>
      <c r="E62" s="71"/>
      <c r="F62" s="71"/>
      <c r="G62" s="71"/>
      <c r="H62" s="71"/>
      <c r="I62" s="71"/>
      <c r="J62" s="68" t="s">
        <v>251</v>
      </c>
      <c r="K62" s="68" t="s">
        <v>251</v>
      </c>
      <c r="L62" s="68" t="s">
        <v>147</v>
      </c>
      <c r="M62" s="51"/>
      <c r="N62" s="51"/>
      <c r="O62" s="51" t="s">
        <v>147</v>
      </c>
    </row>
    <row r="63" spans="1:15" s="50" customFormat="1" x14ac:dyDescent="0.25">
      <c r="A63" s="68" t="s">
        <v>251</v>
      </c>
      <c r="B63" s="69">
        <v>203</v>
      </c>
      <c r="C63" s="68" t="s">
        <v>202</v>
      </c>
      <c r="D63" s="69">
        <v>121</v>
      </c>
      <c r="E63" s="71"/>
      <c r="F63" s="71"/>
      <c r="G63" s="71"/>
      <c r="H63" s="71"/>
      <c r="I63" s="71"/>
      <c r="J63" s="68" t="s">
        <v>251</v>
      </c>
      <c r="K63" s="68" t="s">
        <v>251</v>
      </c>
      <c r="L63" s="68" t="s">
        <v>147</v>
      </c>
      <c r="M63" s="51"/>
      <c r="N63" s="51"/>
      <c r="O63" s="51" t="s">
        <v>147</v>
      </c>
    </row>
    <row r="64" spans="1:15" s="50" customFormat="1" x14ac:dyDescent="0.25">
      <c r="A64" s="68" t="s">
        <v>251</v>
      </c>
      <c r="B64" s="69">
        <v>204</v>
      </c>
      <c r="C64" s="68" t="s">
        <v>203</v>
      </c>
      <c r="D64" s="69">
        <v>8</v>
      </c>
      <c r="E64" s="71"/>
      <c r="F64" s="71"/>
      <c r="G64" s="71"/>
      <c r="H64" s="71"/>
      <c r="I64" s="71"/>
      <c r="J64" s="68" t="s">
        <v>251</v>
      </c>
      <c r="K64" s="68" t="s">
        <v>251</v>
      </c>
      <c r="L64" s="68" t="s">
        <v>147</v>
      </c>
      <c r="M64" s="51"/>
      <c r="N64" s="51"/>
      <c r="O64" s="51" t="s">
        <v>147</v>
      </c>
    </row>
    <row r="65" spans="1:15" s="50" customFormat="1" x14ac:dyDescent="0.25">
      <c r="A65" s="68" t="s">
        <v>251</v>
      </c>
      <c r="B65" s="69">
        <v>202</v>
      </c>
      <c r="C65" s="68" t="s">
        <v>204</v>
      </c>
      <c r="D65" s="69">
        <v>332</v>
      </c>
      <c r="E65" s="71"/>
      <c r="F65" s="71"/>
      <c r="G65" s="71"/>
      <c r="H65" s="71"/>
      <c r="I65" s="71"/>
      <c r="J65" s="68" t="s">
        <v>251</v>
      </c>
      <c r="K65" s="68" t="s">
        <v>251</v>
      </c>
      <c r="L65" s="68" t="s">
        <v>147</v>
      </c>
      <c r="M65" s="51"/>
      <c r="N65" s="51"/>
      <c r="O65" s="51" t="s">
        <v>147</v>
      </c>
    </row>
    <row r="66" spans="1:15" s="50" customFormat="1" x14ac:dyDescent="0.25">
      <c r="A66" s="68" t="s">
        <v>251</v>
      </c>
      <c r="B66" s="69">
        <v>207</v>
      </c>
      <c r="C66" s="68" t="s">
        <v>205</v>
      </c>
      <c r="D66" s="69">
        <v>14</v>
      </c>
      <c r="E66" s="71"/>
      <c r="F66" s="71"/>
      <c r="G66" s="71"/>
      <c r="H66" s="71"/>
      <c r="I66" s="71"/>
      <c r="J66" s="68" t="s">
        <v>251</v>
      </c>
      <c r="K66" s="68" t="s">
        <v>251</v>
      </c>
      <c r="L66" s="68" t="s">
        <v>147</v>
      </c>
      <c r="M66" s="51"/>
      <c r="N66" s="51"/>
      <c r="O66" s="51" t="s">
        <v>147</v>
      </c>
    </row>
    <row r="67" spans="1:15" s="50" customFormat="1" x14ac:dyDescent="0.25">
      <c r="A67" s="31">
        <f>COUNTIF(A17:A66,"G*")</f>
        <v>35</v>
      </c>
      <c r="B67" s="31"/>
      <c r="C67" s="31"/>
      <c r="D67" s="31">
        <f>SUM(D17:D66)</f>
        <v>20221</v>
      </c>
      <c r="E67" s="31">
        <f>COUNTA(E17:E66)</f>
        <v>23</v>
      </c>
      <c r="F67" s="31"/>
      <c r="G67" s="31"/>
      <c r="H67" s="31"/>
      <c r="I67" s="32"/>
      <c r="N67" s="31"/>
      <c r="O67" s="31"/>
    </row>
    <row r="68" spans="1:15" s="50" customFormat="1" x14ac:dyDescent="0.25">
      <c r="A68" s="31"/>
      <c r="B68" s="31"/>
      <c r="C68" s="31"/>
      <c r="D68" s="31"/>
      <c r="E68" s="31"/>
      <c r="F68" s="31"/>
      <c r="G68" s="31"/>
      <c r="H68" s="31"/>
      <c r="N68" s="31"/>
      <c r="O68" s="31"/>
    </row>
    <row r="69" spans="1:15" s="50" customFormat="1" x14ac:dyDescent="0.25">
      <c r="A69" s="31"/>
      <c r="B69" s="31"/>
      <c r="C69" s="31"/>
      <c r="D69" s="31"/>
      <c r="E69" s="31"/>
      <c r="F69" s="31"/>
      <c r="G69" s="31"/>
      <c r="H69" s="31"/>
      <c r="I69" s="32"/>
      <c r="N69" s="31"/>
      <c r="O69" s="31"/>
    </row>
    <row r="70" spans="1:15" s="50" customFormat="1" x14ac:dyDescent="0.25">
      <c r="A70" s="31"/>
      <c r="B70" s="31"/>
      <c r="C70" s="31"/>
      <c r="D70" s="31"/>
      <c r="E70" s="31"/>
      <c r="F70" s="31"/>
      <c r="G70" s="31"/>
      <c r="H70" s="31"/>
      <c r="I70" s="31"/>
      <c r="N70" s="31"/>
      <c r="O70" s="31"/>
    </row>
    <row r="71" spans="1:15" s="50" customFormat="1" x14ac:dyDescent="0.25">
      <c r="A71" s="31"/>
      <c r="B71" s="31"/>
      <c r="C71" s="31"/>
      <c r="D71" s="31"/>
      <c r="E71" s="31"/>
      <c r="F71" s="31"/>
      <c r="G71" s="31"/>
      <c r="H71" s="31"/>
      <c r="I71" s="31"/>
      <c r="N71" s="31"/>
      <c r="O71" s="31"/>
    </row>
    <row r="72" spans="1:15" s="50" customFormat="1" x14ac:dyDescent="0.25">
      <c r="A72" s="31"/>
      <c r="B72" s="31"/>
      <c r="C72" s="31"/>
      <c r="D72" s="31"/>
      <c r="E72" s="31"/>
      <c r="F72" s="31"/>
      <c r="G72" s="31"/>
      <c r="H72" s="31"/>
      <c r="I72" s="31"/>
      <c r="J72" s="31"/>
      <c r="N72" s="31"/>
      <c r="O72" s="31"/>
    </row>
    <row r="73" spans="1:15" s="50" customFormat="1" x14ac:dyDescent="0.25">
      <c r="A73" s="31"/>
      <c r="B73" s="31"/>
      <c r="C73" s="31"/>
      <c r="D73" s="31"/>
      <c r="E73" s="31"/>
      <c r="F73" s="31"/>
      <c r="G73" s="31"/>
      <c r="H73" s="31"/>
      <c r="I73" s="31"/>
      <c r="J73" s="31"/>
      <c r="N73" s="31"/>
      <c r="O73" s="31"/>
    </row>
    <row r="74" spans="1:15" s="50" customFormat="1" x14ac:dyDescent="0.25">
      <c r="A74" s="31"/>
      <c r="B74" s="31"/>
      <c r="C74" s="31"/>
      <c r="D74" s="31"/>
      <c r="E74" s="31"/>
      <c r="F74" s="31"/>
      <c r="G74" s="31"/>
      <c r="H74" s="31"/>
      <c r="I74" s="31"/>
      <c r="J74" s="31"/>
      <c r="N74" s="31"/>
      <c r="O74" s="31"/>
    </row>
    <row r="75" spans="1:15" s="53" customFormat="1" x14ac:dyDescent="0.25">
      <c r="A75" s="26"/>
      <c r="B75" s="26"/>
      <c r="C75" s="26"/>
      <c r="D75" s="26"/>
      <c r="E75" s="26"/>
      <c r="F75" s="26"/>
      <c r="G75" s="26"/>
      <c r="H75" s="26"/>
      <c r="I75" s="26"/>
      <c r="J75" s="26"/>
      <c r="K75" s="26"/>
      <c r="L75" s="26"/>
      <c r="M75" s="26"/>
      <c r="N75" s="26"/>
      <c r="O75" s="26"/>
    </row>
    <row r="76" spans="1:15" x14ac:dyDescent="0.25">
      <c r="A76" s="28"/>
      <c r="B76" s="28"/>
      <c r="C76" s="28"/>
      <c r="D76" s="28"/>
      <c r="E76" s="28"/>
      <c r="F76" s="28"/>
      <c r="G76" s="28"/>
      <c r="H76" s="28"/>
      <c r="I76" s="28"/>
      <c r="J76" s="28"/>
      <c r="K76" s="28"/>
      <c r="L76" s="28"/>
      <c r="M76" s="28"/>
      <c r="N76" s="28"/>
      <c r="O76" s="28"/>
    </row>
    <row r="77" spans="1:15" x14ac:dyDescent="0.25">
      <c r="A77" s="28"/>
      <c r="B77" s="28"/>
      <c r="C77" s="28"/>
      <c r="D77" s="28"/>
      <c r="E77" s="28"/>
      <c r="F77" s="28"/>
      <c r="G77" s="28"/>
      <c r="H77" s="28"/>
      <c r="I77" s="28"/>
      <c r="J77" s="28"/>
      <c r="K77" s="28"/>
      <c r="L77" s="28"/>
      <c r="M77" s="28"/>
      <c r="N77" s="28"/>
      <c r="O77" s="28"/>
    </row>
    <row r="78" spans="1:15" x14ac:dyDescent="0.25">
      <c r="A78" s="28"/>
      <c r="B78" s="28"/>
      <c r="C78" s="28"/>
      <c r="D78" s="28"/>
      <c r="E78" s="28"/>
      <c r="F78" s="28"/>
      <c r="G78" s="28"/>
      <c r="H78" s="28"/>
      <c r="I78" s="28"/>
      <c r="J78" s="28"/>
      <c r="K78" s="28"/>
      <c r="L78" s="28"/>
      <c r="M78" s="28"/>
      <c r="N78" s="28"/>
      <c r="O78" s="28"/>
    </row>
    <row r="79" spans="1:15" x14ac:dyDescent="0.25">
      <c r="A79" s="28"/>
      <c r="B79" s="28"/>
      <c r="C79" s="28"/>
      <c r="D79" s="28"/>
      <c r="E79" s="28"/>
      <c r="F79" s="28"/>
      <c r="G79" s="28"/>
      <c r="H79" s="28"/>
      <c r="I79" s="28"/>
      <c r="J79" s="28"/>
      <c r="K79" s="28"/>
      <c r="L79" s="28"/>
      <c r="M79" s="28"/>
      <c r="N79" s="28"/>
      <c r="O79" s="28"/>
    </row>
    <row r="80" spans="1:15" x14ac:dyDescent="0.25">
      <c r="A80" s="28"/>
      <c r="B80" s="28"/>
      <c r="C80" s="28"/>
      <c r="D80" s="28"/>
      <c r="E80" s="28"/>
      <c r="F80" s="28"/>
      <c r="G80" s="28"/>
      <c r="H80" s="28"/>
      <c r="I80" s="28"/>
      <c r="J80" s="28"/>
      <c r="K80" s="28"/>
      <c r="L80" s="28"/>
      <c r="M80" s="28"/>
      <c r="N80" s="28"/>
      <c r="O80" s="28"/>
    </row>
    <row r="81" spans="1:15" x14ac:dyDescent="0.25">
      <c r="A81" s="28"/>
      <c r="B81" s="28"/>
      <c r="C81" s="28"/>
      <c r="D81" s="28"/>
      <c r="E81" s="28"/>
      <c r="F81" s="28"/>
      <c r="G81" s="28"/>
      <c r="H81" s="28"/>
      <c r="I81" s="28"/>
      <c r="J81" s="28"/>
      <c r="K81" s="28"/>
      <c r="L81" s="28"/>
      <c r="M81" s="28"/>
      <c r="N81" s="28"/>
      <c r="O81" s="28"/>
    </row>
    <row r="82" spans="1:15" x14ac:dyDescent="0.25">
      <c r="A82" s="28"/>
      <c r="B82" s="28"/>
      <c r="C82" s="28"/>
      <c r="D82" s="28"/>
      <c r="E82" s="28"/>
      <c r="F82" s="28"/>
      <c r="G82" s="28"/>
      <c r="H82" s="28"/>
      <c r="I82" s="28"/>
      <c r="J82" s="28"/>
      <c r="K82" s="28"/>
      <c r="L82" s="28"/>
      <c r="M82" s="28"/>
      <c r="N82" s="28"/>
      <c r="O82" s="28"/>
    </row>
    <row r="83" spans="1:15" x14ac:dyDescent="0.25">
      <c r="A83" s="28"/>
      <c r="B83" s="28"/>
      <c r="C83" s="28"/>
      <c r="D83" s="28"/>
      <c r="E83" s="28"/>
      <c r="F83" s="28"/>
      <c r="G83" s="28"/>
      <c r="H83" s="28"/>
      <c r="I83" s="28"/>
      <c r="J83" s="28"/>
      <c r="K83" s="28"/>
      <c r="L83" s="28"/>
      <c r="M83" s="28"/>
      <c r="N83" s="28"/>
      <c r="O83" s="28"/>
    </row>
    <row r="84" spans="1:15" x14ac:dyDescent="0.25">
      <c r="A84" s="28"/>
      <c r="B84" s="28"/>
      <c r="C84" s="28"/>
      <c r="D84" s="28"/>
      <c r="E84" s="28"/>
      <c r="F84" s="28"/>
      <c r="G84" s="28"/>
      <c r="H84" s="28"/>
      <c r="I84" s="28"/>
      <c r="J84" s="28"/>
      <c r="K84" s="28"/>
      <c r="L84" s="28"/>
      <c r="M84" s="28"/>
      <c r="N84" s="28"/>
      <c r="O84" s="28"/>
    </row>
    <row r="85" spans="1:15" x14ac:dyDescent="0.25">
      <c r="A85" s="28"/>
      <c r="B85" s="28"/>
      <c r="C85" s="28"/>
      <c r="D85" s="28"/>
      <c r="E85" s="28"/>
      <c r="F85" s="28"/>
      <c r="G85" s="28"/>
      <c r="H85" s="28"/>
      <c r="I85" s="28"/>
      <c r="J85" s="28"/>
      <c r="K85" s="28"/>
      <c r="L85" s="28"/>
      <c r="M85" s="28"/>
      <c r="N85" s="28"/>
      <c r="O85" s="28"/>
    </row>
    <row r="86" spans="1:15" x14ac:dyDescent="0.25">
      <c r="A86" s="28"/>
      <c r="B86" s="28"/>
      <c r="C86" s="28"/>
      <c r="D86" s="28"/>
      <c r="E86" s="28"/>
      <c r="F86" s="28"/>
      <c r="G86" s="28"/>
      <c r="H86" s="28"/>
      <c r="I86" s="28"/>
      <c r="J86" s="28"/>
      <c r="K86" s="28"/>
      <c r="L86" s="28"/>
      <c r="M86" s="28"/>
      <c r="N86" s="28"/>
      <c r="O86" s="28"/>
    </row>
    <row r="87" spans="1:15" x14ac:dyDescent="0.25">
      <c r="A87" s="28"/>
      <c r="B87" s="28"/>
      <c r="C87" s="28"/>
      <c r="D87" s="28"/>
      <c r="E87" s="28"/>
      <c r="F87" s="28"/>
      <c r="G87" s="28"/>
      <c r="H87" s="28"/>
      <c r="I87" s="28"/>
      <c r="J87" s="28"/>
      <c r="K87" s="28"/>
      <c r="L87" s="28"/>
      <c r="M87" s="28"/>
      <c r="N87" s="28"/>
      <c r="O87" s="28"/>
    </row>
    <row r="88" spans="1:15" x14ac:dyDescent="0.25">
      <c r="A88" s="28"/>
      <c r="B88" s="28"/>
      <c r="C88" s="28"/>
      <c r="D88" s="28"/>
      <c r="E88" s="28"/>
      <c r="F88" s="28"/>
      <c r="G88" s="28"/>
      <c r="H88" s="28"/>
      <c r="I88" s="28"/>
      <c r="J88" s="28"/>
      <c r="K88" s="28"/>
      <c r="L88" s="28"/>
      <c r="M88" s="28"/>
      <c r="N88" s="28"/>
      <c r="O88" s="28"/>
    </row>
    <row r="89" spans="1:15" x14ac:dyDescent="0.25">
      <c r="A89" s="28"/>
      <c r="B89" s="28"/>
      <c r="C89" s="28"/>
      <c r="D89" s="28"/>
      <c r="E89" s="28"/>
      <c r="F89" s="28"/>
      <c r="G89" s="28"/>
      <c r="H89" s="28"/>
      <c r="I89" s="28"/>
      <c r="J89" s="28"/>
      <c r="K89" s="28"/>
      <c r="L89" s="28"/>
      <c r="M89" s="28"/>
      <c r="N89" s="28"/>
      <c r="O89" s="28"/>
    </row>
    <row r="90" spans="1:15" x14ac:dyDescent="0.25">
      <c r="A90" s="28"/>
      <c r="B90" s="28"/>
      <c r="C90" s="28"/>
      <c r="D90" s="28"/>
      <c r="E90" s="28"/>
      <c r="F90" s="28"/>
      <c r="G90" s="28"/>
      <c r="H90" s="28"/>
      <c r="I90" s="28"/>
      <c r="J90" s="28"/>
      <c r="K90" s="28"/>
      <c r="L90" s="28"/>
      <c r="M90" s="28"/>
      <c r="N90" s="28"/>
      <c r="O90" s="28"/>
    </row>
    <row r="91" spans="1:15" x14ac:dyDescent="0.25">
      <c r="A91" s="28"/>
      <c r="B91" s="28"/>
      <c r="C91" s="28"/>
      <c r="D91" s="28"/>
      <c r="E91" s="28"/>
      <c r="F91" s="28"/>
      <c r="G91" s="28"/>
      <c r="H91" s="28"/>
      <c r="I91" s="28"/>
      <c r="J91" s="28"/>
      <c r="K91" s="28"/>
      <c r="L91" s="28"/>
      <c r="M91" s="28"/>
      <c r="N91" s="28"/>
      <c r="O91" s="28"/>
    </row>
    <row r="92" spans="1:15" x14ac:dyDescent="0.25">
      <c r="A92" s="28"/>
      <c r="B92" s="28"/>
      <c r="C92" s="28"/>
      <c r="D92" s="28"/>
      <c r="E92" s="28"/>
      <c r="F92" s="28"/>
      <c r="G92" s="28"/>
      <c r="H92" s="28"/>
      <c r="I92" s="28"/>
      <c r="J92" s="28"/>
      <c r="K92" s="28"/>
      <c r="L92" s="28"/>
      <c r="M92" s="28"/>
      <c r="N92" s="28"/>
      <c r="O92" s="28"/>
    </row>
    <row r="93" spans="1:15" x14ac:dyDescent="0.25">
      <c r="A93" s="28"/>
      <c r="B93" s="28"/>
      <c r="C93" s="28"/>
      <c r="D93" s="28"/>
      <c r="E93" s="28"/>
      <c r="F93" s="28"/>
      <c r="G93" s="28"/>
      <c r="H93" s="28"/>
      <c r="I93" s="28"/>
      <c r="J93" s="28"/>
      <c r="K93" s="28"/>
      <c r="L93" s="28"/>
      <c r="M93" s="28"/>
      <c r="N93" s="28"/>
      <c r="O93" s="28"/>
    </row>
    <row r="94" spans="1:15" x14ac:dyDescent="0.25">
      <c r="A94" s="28"/>
      <c r="B94" s="28"/>
      <c r="C94" s="28"/>
      <c r="D94" s="28"/>
      <c r="E94" s="28"/>
      <c r="F94" s="28"/>
      <c r="G94" s="28"/>
      <c r="H94" s="28"/>
      <c r="I94" s="28"/>
      <c r="J94" s="28"/>
      <c r="K94" s="28"/>
      <c r="L94" s="28"/>
      <c r="M94" s="28"/>
      <c r="N94" s="28"/>
      <c r="O94" s="28"/>
    </row>
    <row r="95" spans="1:15" x14ac:dyDescent="0.25">
      <c r="A95" s="28"/>
      <c r="B95" s="28"/>
      <c r="C95" s="28"/>
      <c r="D95" s="28"/>
      <c r="E95" s="28"/>
      <c r="F95" s="28"/>
      <c r="G95" s="28"/>
      <c r="H95" s="28"/>
      <c r="I95" s="28"/>
      <c r="J95" s="28"/>
      <c r="K95" s="28"/>
      <c r="L95" s="28"/>
      <c r="M95" s="28"/>
      <c r="N95" s="28"/>
      <c r="O95" s="28"/>
    </row>
    <row r="96" spans="1:15" x14ac:dyDescent="0.25">
      <c r="A96" s="28"/>
      <c r="B96" s="28"/>
      <c r="C96" s="28"/>
      <c r="D96" s="28"/>
      <c r="E96" s="28"/>
      <c r="F96" s="28"/>
      <c r="G96" s="28"/>
      <c r="H96" s="28"/>
      <c r="I96" s="28"/>
      <c r="J96" s="28"/>
      <c r="K96" s="28"/>
      <c r="L96" s="28"/>
      <c r="M96" s="28"/>
      <c r="N96" s="28"/>
      <c r="O96" s="28"/>
    </row>
    <row r="97" spans="1:15" x14ac:dyDescent="0.25">
      <c r="A97" s="28"/>
      <c r="B97" s="28"/>
      <c r="C97" s="28"/>
      <c r="D97" s="28"/>
      <c r="E97" s="28"/>
      <c r="F97" s="28"/>
      <c r="G97" s="28"/>
      <c r="H97" s="28"/>
      <c r="I97" s="28"/>
      <c r="J97" s="28"/>
      <c r="K97" s="28"/>
      <c r="L97" s="28"/>
      <c r="M97" s="28"/>
      <c r="N97" s="28"/>
      <c r="O97" s="28"/>
    </row>
    <row r="98" spans="1:15" x14ac:dyDescent="0.25">
      <c r="A98" s="28"/>
      <c r="B98" s="28"/>
      <c r="C98" s="28"/>
      <c r="D98" s="28"/>
      <c r="E98" s="28"/>
      <c r="F98" s="28"/>
      <c r="G98" s="28"/>
      <c r="H98" s="28"/>
      <c r="I98" s="28"/>
      <c r="J98" s="28"/>
      <c r="K98" s="28"/>
      <c r="L98" s="28"/>
      <c r="M98" s="28"/>
      <c r="N98" s="28"/>
      <c r="O98" s="28"/>
    </row>
    <row r="99" spans="1:15" x14ac:dyDescent="0.25">
      <c r="A99" s="28"/>
      <c r="B99" s="28"/>
      <c r="C99" s="28"/>
      <c r="D99" s="28"/>
      <c r="E99" s="28"/>
      <c r="F99" s="28"/>
      <c r="G99" s="28"/>
      <c r="H99" s="28"/>
      <c r="I99" s="28"/>
      <c r="J99" s="28"/>
      <c r="K99" s="28"/>
      <c r="L99" s="28"/>
      <c r="M99" s="28"/>
      <c r="N99" s="28"/>
      <c r="O99" s="28"/>
    </row>
    <row r="100" spans="1:15" x14ac:dyDescent="0.25">
      <c r="A100" s="28"/>
      <c r="B100" s="28"/>
      <c r="C100" s="28"/>
      <c r="D100" s="28"/>
      <c r="E100" s="28"/>
      <c r="F100" s="28"/>
      <c r="G100" s="28"/>
      <c r="H100" s="28"/>
      <c r="I100" s="28"/>
      <c r="J100" s="28"/>
      <c r="K100" s="28"/>
      <c r="L100" s="28"/>
      <c r="M100" s="28"/>
      <c r="N100" s="28"/>
      <c r="O100" s="28"/>
    </row>
    <row r="101" spans="1:15" x14ac:dyDescent="0.25">
      <c r="A101" s="28"/>
      <c r="B101" s="28"/>
      <c r="C101" s="28"/>
      <c r="D101" s="28"/>
      <c r="E101" s="28"/>
      <c r="F101" s="28"/>
      <c r="G101" s="28"/>
      <c r="H101" s="28"/>
      <c r="I101" s="28"/>
      <c r="J101" s="28"/>
      <c r="K101" s="28"/>
      <c r="L101" s="28"/>
      <c r="M101" s="28"/>
      <c r="N101" s="28"/>
      <c r="O101" s="28"/>
    </row>
    <row r="102" spans="1:15" x14ac:dyDescent="0.25">
      <c r="A102" s="28"/>
      <c r="B102" s="28"/>
      <c r="C102" s="28"/>
      <c r="D102" s="28"/>
      <c r="E102" s="28"/>
      <c r="F102" s="28"/>
      <c r="G102" s="28"/>
      <c r="H102" s="28"/>
      <c r="I102" s="28"/>
      <c r="J102" s="28"/>
      <c r="K102" s="28"/>
      <c r="L102" s="28"/>
      <c r="M102" s="28"/>
      <c r="N102" s="28"/>
      <c r="O102" s="28"/>
    </row>
    <row r="103" spans="1:15" x14ac:dyDescent="0.25">
      <c r="A103" s="28"/>
      <c r="B103" s="28"/>
      <c r="C103" s="28"/>
      <c r="D103" s="28"/>
      <c r="E103" s="28"/>
      <c r="F103" s="28"/>
      <c r="G103" s="28"/>
      <c r="H103" s="28"/>
      <c r="I103" s="28"/>
      <c r="J103" s="28"/>
      <c r="K103" s="28"/>
      <c r="L103" s="28"/>
      <c r="M103" s="28"/>
      <c r="N103" s="28"/>
      <c r="O103" s="28"/>
    </row>
    <row r="104" spans="1:15" x14ac:dyDescent="0.25">
      <c r="A104" s="28"/>
      <c r="B104" s="28"/>
      <c r="C104" s="28"/>
      <c r="D104" s="28"/>
      <c r="E104" s="28"/>
      <c r="F104" s="28"/>
      <c r="G104" s="28"/>
      <c r="H104" s="28"/>
      <c r="I104" s="28"/>
      <c r="J104" s="28"/>
      <c r="K104" s="28"/>
      <c r="L104" s="28"/>
      <c r="M104" s="28"/>
      <c r="N104" s="28"/>
      <c r="O104" s="28"/>
    </row>
    <row r="105" spans="1:15" x14ac:dyDescent="0.25">
      <c r="A105" s="28"/>
      <c r="B105" s="28"/>
      <c r="C105" s="28"/>
      <c r="D105" s="28"/>
      <c r="E105" s="28"/>
      <c r="F105" s="28"/>
      <c r="G105" s="28"/>
      <c r="H105" s="28"/>
      <c r="I105" s="28"/>
      <c r="J105" s="28"/>
      <c r="K105" s="28"/>
      <c r="L105" s="28"/>
      <c r="M105" s="28"/>
      <c r="N105" s="28"/>
      <c r="O105" s="28"/>
    </row>
    <row r="106" spans="1:15" x14ac:dyDescent="0.25">
      <c r="A106" s="28"/>
      <c r="B106" s="28"/>
      <c r="C106" s="28"/>
      <c r="D106" s="28"/>
      <c r="E106" s="28"/>
      <c r="F106" s="28"/>
      <c r="G106" s="28"/>
      <c r="H106" s="28"/>
      <c r="I106" s="28"/>
      <c r="J106" s="28"/>
      <c r="K106" s="28"/>
      <c r="L106" s="28"/>
      <c r="M106" s="28"/>
      <c r="N106" s="28"/>
      <c r="O106" s="28"/>
    </row>
    <row r="107" spans="1:15" x14ac:dyDescent="0.25">
      <c r="A107" s="28"/>
      <c r="B107" s="28"/>
      <c r="C107" s="28"/>
      <c r="D107" s="28"/>
      <c r="E107" s="28"/>
      <c r="F107" s="28"/>
      <c r="G107" s="28"/>
      <c r="H107" s="28"/>
      <c r="I107" s="28"/>
      <c r="J107" s="28"/>
      <c r="K107" s="28"/>
      <c r="L107" s="28"/>
      <c r="M107" s="28"/>
      <c r="N107" s="28"/>
      <c r="O107" s="28"/>
    </row>
    <row r="108" spans="1:15" x14ac:dyDescent="0.25">
      <c r="A108" s="28"/>
      <c r="B108" s="28"/>
      <c r="C108" s="28"/>
      <c r="D108" s="28"/>
      <c r="E108" s="28"/>
      <c r="F108" s="28"/>
      <c r="G108" s="28"/>
      <c r="H108" s="28"/>
      <c r="I108" s="28"/>
      <c r="J108" s="28"/>
      <c r="K108" s="28"/>
      <c r="L108" s="28"/>
      <c r="M108" s="28"/>
      <c r="N108" s="28"/>
      <c r="O108" s="28"/>
    </row>
    <row r="109" spans="1:15" x14ac:dyDescent="0.25">
      <c r="A109" s="28"/>
      <c r="B109" s="28"/>
      <c r="C109" s="28"/>
      <c r="D109" s="28"/>
      <c r="E109" s="28"/>
      <c r="F109" s="28"/>
      <c r="G109" s="28"/>
      <c r="H109" s="28"/>
      <c r="I109" s="28"/>
      <c r="J109" s="28"/>
      <c r="K109" s="28"/>
      <c r="L109" s="28"/>
      <c r="M109" s="28"/>
      <c r="N109" s="28"/>
      <c r="O109" s="28"/>
    </row>
    <row r="110" spans="1:15" x14ac:dyDescent="0.25">
      <c r="A110" s="28"/>
      <c r="B110" s="28"/>
      <c r="C110" s="28"/>
      <c r="D110" s="28"/>
      <c r="E110" s="28"/>
      <c r="F110" s="28"/>
      <c r="G110" s="28"/>
      <c r="H110" s="28"/>
      <c r="I110" s="28"/>
      <c r="J110" s="28"/>
      <c r="K110" s="28"/>
      <c r="L110" s="28"/>
      <c r="M110" s="28"/>
      <c r="N110" s="28"/>
      <c r="O110" s="28"/>
    </row>
    <row r="111" spans="1:15" x14ac:dyDescent="0.25">
      <c r="A111" s="28"/>
      <c r="B111" s="28"/>
      <c r="C111" s="28"/>
      <c r="D111" s="28"/>
      <c r="E111" s="28"/>
      <c r="F111" s="28"/>
      <c r="G111" s="28"/>
      <c r="H111" s="28"/>
      <c r="I111" s="28"/>
      <c r="J111" s="28"/>
      <c r="K111" s="28"/>
      <c r="L111" s="28"/>
      <c r="M111" s="28"/>
      <c r="N111" s="28"/>
      <c r="O111" s="28"/>
    </row>
    <row r="112" spans="1:15" x14ac:dyDescent="0.25">
      <c r="A112" s="28"/>
      <c r="B112" s="28"/>
      <c r="C112" s="28"/>
      <c r="D112" s="28"/>
      <c r="E112" s="28"/>
      <c r="F112" s="28"/>
      <c r="G112" s="28"/>
      <c r="H112" s="28"/>
      <c r="I112" s="28"/>
      <c r="J112" s="28"/>
      <c r="K112" s="28"/>
      <c r="L112" s="28"/>
      <c r="M112" s="28"/>
      <c r="N112" s="28"/>
      <c r="O112" s="28"/>
    </row>
    <row r="113" spans="1:15" x14ac:dyDescent="0.25">
      <c r="A113" s="28"/>
      <c r="B113" s="28"/>
      <c r="C113" s="28"/>
      <c r="D113" s="28"/>
      <c r="E113" s="28"/>
      <c r="F113" s="28"/>
      <c r="G113" s="28"/>
      <c r="H113" s="28"/>
      <c r="I113" s="28"/>
      <c r="J113" s="28"/>
      <c r="K113" s="28"/>
      <c r="L113" s="28"/>
      <c r="M113" s="28"/>
      <c r="N113" s="28"/>
      <c r="O113" s="28"/>
    </row>
    <row r="114" spans="1:15" x14ac:dyDescent="0.25">
      <c r="A114" s="28"/>
      <c r="B114" s="28"/>
      <c r="C114" s="28"/>
      <c r="D114" s="28"/>
      <c r="E114" s="28"/>
      <c r="F114" s="28"/>
      <c r="G114" s="28"/>
      <c r="H114" s="28"/>
      <c r="I114" s="28"/>
      <c r="J114" s="28"/>
      <c r="K114" s="28"/>
      <c r="L114" s="28"/>
      <c r="M114" s="28"/>
      <c r="N114" s="28"/>
      <c r="O114" s="28"/>
    </row>
    <row r="115" spans="1:15" x14ac:dyDescent="0.25">
      <c r="A115" s="28"/>
      <c r="B115" s="28"/>
      <c r="C115" s="28"/>
      <c r="D115" s="28"/>
      <c r="E115" s="28"/>
      <c r="F115" s="28"/>
      <c r="G115" s="28"/>
      <c r="H115" s="28"/>
      <c r="I115" s="28"/>
      <c r="J115" s="28"/>
      <c r="K115" s="28"/>
      <c r="L115" s="28"/>
      <c r="M115" s="28"/>
      <c r="N115" s="28"/>
      <c r="O115" s="28"/>
    </row>
    <row r="116" spans="1:15" x14ac:dyDescent="0.25">
      <c r="A116" s="28"/>
      <c r="B116" s="28"/>
      <c r="C116" s="28"/>
      <c r="D116" s="28"/>
      <c r="E116" s="28"/>
      <c r="F116" s="28"/>
      <c r="G116" s="28"/>
      <c r="H116" s="28"/>
      <c r="I116" s="28"/>
      <c r="J116" s="28"/>
      <c r="K116" s="28"/>
      <c r="L116" s="28"/>
      <c r="M116" s="28"/>
      <c r="N116" s="28"/>
      <c r="O116" s="28"/>
    </row>
    <row r="117" spans="1:15" x14ac:dyDescent="0.25">
      <c r="A117" s="28"/>
      <c r="B117" s="28"/>
      <c r="C117" s="28"/>
      <c r="D117" s="28"/>
      <c r="E117" s="28"/>
      <c r="F117" s="28"/>
      <c r="G117" s="28"/>
      <c r="H117" s="28"/>
      <c r="I117" s="28"/>
      <c r="J117" s="28"/>
      <c r="K117" s="28"/>
      <c r="L117" s="28"/>
      <c r="M117" s="28"/>
      <c r="N117" s="28"/>
      <c r="O117" s="28"/>
    </row>
    <row r="118" spans="1:15" x14ac:dyDescent="0.25">
      <c r="A118" s="28"/>
      <c r="B118" s="28"/>
      <c r="C118" s="28"/>
      <c r="D118" s="28"/>
      <c r="E118" s="28"/>
      <c r="F118" s="28"/>
      <c r="G118" s="28"/>
      <c r="H118" s="28"/>
      <c r="I118" s="28"/>
      <c r="J118" s="28"/>
      <c r="K118" s="28"/>
      <c r="L118" s="28"/>
      <c r="M118" s="28"/>
      <c r="N118" s="28"/>
      <c r="O118" s="28"/>
    </row>
    <row r="119" spans="1:15" x14ac:dyDescent="0.25">
      <c r="A119" s="28"/>
      <c r="B119" s="28"/>
      <c r="C119" s="28"/>
      <c r="D119" s="28"/>
      <c r="E119" s="28"/>
      <c r="F119" s="28"/>
      <c r="G119" s="28"/>
      <c r="H119" s="28"/>
      <c r="I119" s="28"/>
      <c r="J119" s="28"/>
      <c r="K119" s="28"/>
      <c r="L119" s="28"/>
      <c r="M119" s="28"/>
      <c r="N119" s="28"/>
      <c r="O119" s="28"/>
    </row>
    <row r="120" spans="1:15" x14ac:dyDescent="0.25">
      <c r="A120" s="28"/>
      <c r="B120" s="28"/>
      <c r="C120" s="28"/>
      <c r="D120" s="28"/>
      <c r="E120" s="28"/>
      <c r="F120" s="28"/>
      <c r="G120" s="28"/>
      <c r="H120" s="28"/>
      <c r="I120" s="28"/>
      <c r="J120" s="28"/>
      <c r="K120" s="28"/>
      <c r="L120" s="28"/>
      <c r="M120" s="28"/>
      <c r="N120" s="28"/>
      <c r="O120" s="28"/>
    </row>
  </sheetData>
  <autoFilter ref="C16:P66"/>
  <dataValidations count="1">
    <dataValidation type="list" allowBlank="1" showInputMessage="1" showErrorMessage="1" sqref="N17:N21 N23 N27:N40 N42:N43 N51:N55 N59">
      <formula1>MappingConsiderations</formula1>
    </dataValidation>
  </dataValidations>
  <pageMargins left="0.7" right="0.7" top="0.75" bottom="0.75" header="0.3" footer="0.3"/>
  <pageSetup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3" sqref="B3"/>
    </sheetView>
  </sheetViews>
  <sheetFormatPr defaultRowHeight="15" x14ac:dyDescent="0.25"/>
  <cols>
    <col min="2" max="2" width="59.5703125" customWidth="1"/>
  </cols>
  <sheetData>
    <row r="1" spans="2:2" x14ac:dyDescent="0.25">
      <c r="B1" s="3" t="s">
        <v>24</v>
      </c>
    </row>
    <row r="2" spans="2:2" ht="15" customHeight="1" x14ac:dyDescent="0.25">
      <c r="B2" s="3" t="s">
        <v>25</v>
      </c>
    </row>
    <row r="3" spans="2:2" ht="30" x14ac:dyDescent="0.25">
      <c r="B3" s="1" t="s">
        <v>26</v>
      </c>
    </row>
    <row r="4" spans="2:2" ht="30" x14ac:dyDescent="0.25">
      <c r="B4" s="1" t="s">
        <v>27</v>
      </c>
    </row>
    <row r="5" spans="2:2" x14ac:dyDescent="0.25">
      <c r="B5" s="1" t="s">
        <v>28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2014-07-10T20:30:57Z</cp:lastPrinted>
  <dcterms:created xsi:type="dcterms:W3CDTF">2014-05-01T18:24:58Z</dcterms:created>
  <dcterms:modified xsi:type="dcterms:W3CDTF">2014-12-23T23:06:39Z</dcterms:modified>
</cp:coreProperties>
</file>